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 l="1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85" i="63" l="1"/>
  <c r="AB81"/>
  <c r="AB81" i="61"/>
  <c r="AB77" i="63"/>
  <c r="AB77" i="61"/>
  <c r="AB73" i="63"/>
  <c r="AB73" i="61"/>
  <c r="AB69" i="63"/>
  <c r="AB69" i="61"/>
  <c r="AB65" i="63"/>
  <c r="AB65" i="61"/>
  <c r="AB61"/>
  <c r="AB57" i="63"/>
  <c r="AB53"/>
  <c r="AO99" i="24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Q99" i="30"/>
  <c r="AB61" i="63"/>
  <c r="AB62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F35" s="1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F17" s="1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F43" s="1"/>
  <c r="B44"/>
  <c r="C44"/>
  <c r="B45"/>
  <c r="C45"/>
  <c r="F45" s="1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F69" s="1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L48" i="66" s="1"/>
  <c r="N48" s="1"/>
  <c r="E48" i="57" s="1"/>
  <c r="C49" i="39"/>
  <c r="C50"/>
  <c r="C51"/>
  <c r="C52"/>
  <c r="L52" i="66" s="1"/>
  <c r="N52" s="1"/>
  <c r="E52" i="57" s="1"/>
  <c r="C53" i="39"/>
  <c r="C54"/>
  <c r="C55"/>
  <c r="C56"/>
  <c r="L56" i="66" s="1"/>
  <c r="N56" s="1"/>
  <c r="E56" i="57" s="1"/>
  <c r="C57" i="39"/>
  <c r="C58"/>
  <c r="C59"/>
  <c r="C60"/>
  <c r="L60" i="66" s="1"/>
  <c r="N60" s="1"/>
  <c r="E60" i="57" s="1"/>
  <c r="C61" i="39"/>
  <c r="C62"/>
  <c r="C63"/>
  <c r="C64"/>
  <c r="L64" i="66" s="1"/>
  <c r="N64" s="1"/>
  <c r="E64" i="57" s="1"/>
  <c r="C65" i="39"/>
  <c r="C66"/>
  <c r="C67"/>
  <c r="C68"/>
  <c r="L68" i="66" s="1"/>
  <c r="N68" s="1"/>
  <c r="E68" i="57" s="1"/>
  <c r="C69" i="39"/>
  <c r="C70"/>
  <c r="C71"/>
  <c r="C72"/>
  <c r="L72" i="66" s="1"/>
  <c r="N72" s="1"/>
  <c r="E72" i="57" s="1"/>
  <c r="C73" i="39"/>
  <c r="C74"/>
  <c r="C75"/>
  <c r="C76"/>
  <c r="L76" i="66" s="1"/>
  <c r="N76" s="1"/>
  <c r="E76" i="57" s="1"/>
  <c r="C77" i="39"/>
  <c r="C78"/>
  <c r="C79"/>
  <c r="C80"/>
  <c r="L80" i="66" s="1"/>
  <c r="N80" s="1"/>
  <c r="E80" i="57" s="1"/>
  <c r="C81" i="39"/>
  <c r="C82"/>
  <c r="C83"/>
  <c r="C84"/>
  <c r="L84" i="66" s="1"/>
  <c r="N84" s="1"/>
  <c r="E84" i="57" s="1"/>
  <c r="C85" i="39"/>
  <c r="C86"/>
  <c r="C87"/>
  <c r="C88"/>
  <c r="L88" i="66" s="1"/>
  <c r="N88" s="1"/>
  <c r="E88" i="57" s="1"/>
  <c r="C89" i="39"/>
  <c r="C90"/>
  <c r="C91"/>
  <c r="C92"/>
  <c r="L92" i="66" s="1"/>
  <c r="N92" s="1"/>
  <c r="E92" i="57" s="1"/>
  <c r="C93" i="39"/>
  <c r="C94"/>
  <c r="C95"/>
  <c r="C96"/>
  <c r="L96" i="66" s="1"/>
  <c r="N96" s="1"/>
  <c r="E96" i="57" s="1"/>
  <c r="C97" i="39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K9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K92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K88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K84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K80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K7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K72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K68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K64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K60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K5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K52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K48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F92"/>
  <c r="U91"/>
  <c r="F91"/>
  <c r="U90"/>
  <c r="N90"/>
  <c r="F90"/>
  <c r="U89"/>
  <c r="N89"/>
  <c r="F89"/>
  <c r="U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F80"/>
  <c r="U79"/>
  <c r="F79"/>
  <c r="U78"/>
  <c r="F78"/>
  <c r="U77"/>
  <c r="N77"/>
  <c r="F77"/>
  <c r="U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F68"/>
  <c r="U67"/>
  <c r="F67"/>
  <c r="U66"/>
  <c r="N66"/>
  <c r="F66"/>
  <c r="U65"/>
  <c r="N65"/>
  <c r="F65"/>
  <c r="U64"/>
  <c r="F64"/>
  <c r="U63"/>
  <c r="F63"/>
  <c r="U62"/>
  <c r="N62"/>
  <c r="F62"/>
  <c r="U61"/>
  <c r="N61"/>
  <c r="F61"/>
  <c r="U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F52"/>
  <c r="U51"/>
  <c r="F51"/>
  <c r="U50"/>
  <c r="N50"/>
  <c r="F50"/>
  <c r="U49"/>
  <c r="N49"/>
  <c r="F49"/>
  <c r="U48"/>
  <c r="F48"/>
  <c r="U47"/>
  <c r="F47"/>
  <c r="U46"/>
  <c r="N46"/>
  <c r="F46"/>
  <c r="U45"/>
  <c r="N45"/>
  <c r="F45"/>
  <c r="U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F36"/>
  <c r="U35"/>
  <c r="F35"/>
  <c r="U34"/>
  <c r="N34"/>
  <c r="F34"/>
  <c r="U33"/>
  <c r="N33"/>
  <c r="F33"/>
  <c r="U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F20"/>
  <c r="U19"/>
  <c r="F19"/>
  <c r="U18"/>
  <c r="N18"/>
  <c r="F18"/>
  <c r="U17"/>
  <c r="N17"/>
  <c r="F17"/>
  <c r="U16"/>
  <c r="F16"/>
  <c r="U15"/>
  <c r="F15"/>
  <c r="U14"/>
  <c r="N14"/>
  <c r="F14"/>
  <c r="U13"/>
  <c r="N13"/>
  <c r="F13"/>
  <c r="U12"/>
  <c r="F12"/>
  <c r="U11"/>
  <c r="F11"/>
  <c r="U10"/>
  <c r="N10"/>
  <c r="F10"/>
  <c r="U9"/>
  <c r="N9"/>
  <c r="U8"/>
  <c r="F8"/>
  <c r="U7"/>
  <c r="U6"/>
  <c r="N6"/>
  <c r="F6"/>
  <c r="U5"/>
  <c r="N5"/>
  <c r="F5"/>
  <c r="U4"/>
  <c r="F4"/>
  <c r="U3"/>
  <c r="M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F89"/>
  <c r="U88"/>
  <c r="F88"/>
  <c r="U87"/>
  <c r="U86"/>
  <c r="F86"/>
  <c r="U85"/>
  <c r="U84"/>
  <c r="F84"/>
  <c r="U83"/>
  <c r="U82"/>
  <c r="F82"/>
  <c r="U81"/>
  <c r="F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F69"/>
  <c r="U68"/>
  <c r="F68"/>
  <c r="U67"/>
  <c r="U66"/>
  <c r="F66"/>
  <c r="U65"/>
  <c r="U64"/>
  <c r="F64"/>
  <c r="U63"/>
  <c r="F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F75"/>
  <c r="U74"/>
  <c r="F74"/>
  <c r="U73"/>
  <c r="N73"/>
  <c r="F73"/>
  <c r="U72"/>
  <c r="F72"/>
  <c r="U71"/>
  <c r="F71"/>
  <c r="U70"/>
  <c r="F70"/>
  <c r="U69"/>
  <c r="N69"/>
  <c r="F69"/>
  <c r="U68"/>
  <c r="F68"/>
  <c r="U67"/>
  <c r="F67"/>
  <c r="U66"/>
  <c r="F66"/>
  <c r="U65"/>
  <c r="N65"/>
  <c r="F65"/>
  <c r="U64"/>
  <c r="F64"/>
  <c r="U63"/>
  <c r="F63"/>
  <c r="U62"/>
  <c r="F62"/>
  <c r="U61"/>
  <c r="N61"/>
  <c r="F61"/>
  <c r="U60"/>
  <c r="F60"/>
  <c r="U59"/>
  <c r="F59"/>
  <c r="U58"/>
  <c r="F58"/>
  <c r="U57"/>
  <c r="N57"/>
  <c r="F57"/>
  <c r="U56"/>
  <c r="F56"/>
  <c r="U55"/>
  <c r="F55"/>
  <c r="U54"/>
  <c r="F54"/>
  <c r="U53"/>
  <c r="N53"/>
  <c r="F53"/>
  <c r="U52"/>
  <c r="F52"/>
  <c r="U51"/>
  <c r="F51"/>
  <c r="U50"/>
  <c r="F50"/>
  <c r="U49"/>
  <c r="N49"/>
  <c r="F49"/>
  <c r="U48"/>
  <c r="F48"/>
  <c r="U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F39"/>
  <c r="U38"/>
  <c r="F38"/>
  <c r="U37"/>
  <c r="N37"/>
  <c r="F37"/>
  <c r="U36"/>
  <c r="F36"/>
  <c r="U35"/>
  <c r="N35"/>
  <c r="U34"/>
  <c r="F34"/>
  <c r="U33"/>
  <c r="N33"/>
  <c r="F33"/>
  <c r="U32"/>
  <c r="F32"/>
  <c r="U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U44"/>
  <c r="F44"/>
  <c r="U43"/>
  <c r="N43"/>
  <c r="U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U22"/>
  <c r="F22"/>
  <c r="U21"/>
  <c r="N21"/>
  <c r="F21"/>
  <c r="U20"/>
  <c r="F20"/>
  <c r="U19"/>
  <c r="N19"/>
  <c r="F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M99" i="57" l="1"/>
  <c r="N31"/>
  <c r="N39"/>
  <c r="N47"/>
  <c r="N51"/>
  <c r="N55"/>
  <c r="N59"/>
  <c r="N63"/>
  <c r="N67"/>
  <c r="N71"/>
  <c r="N75"/>
  <c r="N4" i="63"/>
  <c r="N8"/>
  <c r="N12"/>
  <c r="N16"/>
  <c r="N20"/>
  <c r="N32"/>
  <c r="N36"/>
  <c r="N44"/>
  <c r="N48"/>
  <c r="N52"/>
  <c r="N60"/>
  <c r="N64"/>
  <c r="N68"/>
  <c r="N76"/>
  <c r="N80"/>
  <c r="N88"/>
  <c r="N92"/>
  <c r="F81" i="61"/>
  <c r="F67"/>
  <c r="F35"/>
  <c r="F9" i="63"/>
  <c r="F7"/>
  <c r="L99"/>
  <c r="C99"/>
  <c r="B99" i="61"/>
  <c r="C99" i="56"/>
  <c r="C99" i="55"/>
  <c r="K99" i="66"/>
  <c r="C99" i="57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O14" s="1"/>
  <c r="N22"/>
  <c r="O22" s="1"/>
  <c r="N26"/>
  <c r="N30"/>
  <c r="N38"/>
  <c r="O38" s="1"/>
  <c r="N42"/>
  <c r="N46"/>
  <c r="O46" s="1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O39" s="1"/>
  <c r="N41"/>
  <c r="N50"/>
  <c r="N54"/>
  <c r="N57"/>
  <c r="N3"/>
  <c r="N11"/>
  <c r="N21"/>
  <c r="N27"/>
  <c r="N37"/>
  <c r="N43"/>
  <c r="O43" s="1"/>
  <c r="N53"/>
  <c r="N59"/>
  <c r="O59" s="1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N91"/>
  <c r="O91" s="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N55"/>
  <c r="O55" s="1"/>
  <c r="N56"/>
  <c r="O56" s="1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O80" s="1"/>
  <c r="N83"/>
  <c r="O83" s="1"/>
  <c r="N84"/>
  <c r="N87"/>
  <c r="O87" s="1"/>
  <c r="N88"/>
  <c r="O88" s="1"/>
  <c r="N91"/>
  <c r="O91" s="1"/>
  <c r="N92"/>
  <c r="O92" s="1"/>
  <c r="N95"/>
  <c r="O95" s="1"/>
  <c r="N96"/>
  <c r="I99"/>
  <c r="N81"/>
  <c r="O81" s="1"/>
  <c r="N82"/>
  <c r="O82" s="1"/>
  <c r="N85"/>
  <c r="N86"/>
  <c r="O86" s="1"/>
  <c r="N89"/>
  <c r="O89" s="1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G21" s="1"/>
  <c r="V21" s="1"/>
  <c r="M17" i="66"/>
  <c r="D17" i="57" s="1"/>
  <c r="M13" i="66"/>
  <c r="D13" i="57" s="1"/>
  <c r="M9" i="66"/>
  <c r="D9" i="57" s="1"/>
  <c r="M5" i="66"/>
  <c r="D5" i="57" s="1"/>
  <c r="G5" s="1"/>
  <c r="V5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V87"/>
  <c r="V98"/>
  <c r="O98"/>
  <c r="V10" i="56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V22"/>
  <c r="G26"/>
  <c r="N28"/>
  <c r="O28" s="1"/>
  <c r="F29"/>
  <c r="O30"/>
  <c r="V38"/>
  <c r="G42"/>
  <c r="N44"/>
  <c r="O44" s="1"/>
  <c r="F45"/>
  <c r="V54"/>
  <c r="G58"/>
  <c r="N60"/>
  <c r="O60" s="1"/>
  <c r="F61"/>
  <c r="O64"/>
  <c r="O80"/>
  <c r="O92"/>
  <c r="V66"/>
  <c r="O66"/>
  <c r="V74"/>
  <c r="O74"/>
  <c r="V82"/>
  <c r="V94"/>
  <c r="O94"/>
  <c r="V6" i="56"/>
  <c r="O6"/>
  <c r="V15"/>
  <c r="O15"/>
  <c r="V22"/>
  <c r="V31"/>
  <c r="O31"/>
  <c r="V36"/>
  <c r="V38"/>
  <c r="V47"/>
  <c r="O47"/>
  <c r="V54"/>
  <c r="O54"/>
  <c r="V59"/>
  <c r="V62"/>
  <c r="V67"/>
  <c r="V70"/>
  <c r="O70"/>
  <c r="V78"/>
  <c r="V83"/>
  <c r="V86"/>
  <c r="V91"/>
  <c r="V94"/>
  <c r="V13" i="58"/>
  <c r="V21"/>
  <c r="V12" i="55"/>
  <c r="O17"/>
  <c r="V17"/>
  <c r="V28"/>
  <c r="V44"/>
  <c r="V60"/>
  <c r="V90"/>
  <c r="V95"/>
  <c r="V11" i="56"/>
  <c r="O11"/>
  <c r="V18"/>
  <c r="O18"/>
  <c r="V27"/>
  <c r="O27"/>
  <c r="V34"/>
  <c r="O34"/>
  <c r="V43"/>
  <c r="V48"/>
  <c r="V50"/>
  <c r="O50"/>
  <c r="B99" i="55"/>
  <c r="F3"/>
  <c r="K99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V78"/>
  <c r="O78"/>
  <c r="V86"/>
  <c r="V91"/>
  <c r="V7" i="56"/>
  <c r="O7"/>
  <c r="O23"/>
  <c r="V28"/>
  <c r="V30"/>
  <c r="O30"/>
  <c r="V39"/>
  <c r="O39"/>
  <c r="V46"/>
  <c r="V55"/>
  <c r="V58"/>
  <c r="V63"/>
  <c r="V66"/>
  <c r="O66"/>
  <c r="V71"/>
  <c r="V74"/>
  <c r="V79"/>
  <c r="V82"/>
  <c r="V87"/>
  <c r="V90"/>
  <c r="V95"/>
  <c r="V98"/>
  <c r="J99" i="55"/>
  <c r="G6"/>
  <c r="O7"/>
  <c r="N24"/>
  <c r="O24" s="1"/>
  <c r="N40"/>
  <c r="O40" s="1"/>
  <c r="N56"/>
  <c r="O56" s="1"/>
  <c r="O63"/>
  <c r="O71"/>
  <c r="V38" i="58"/>
  <c r="V54"/>
  <c r="V67" i="55"/>
  <c r="V71"/>
  <c r="V75"/>
  <c r="V79"/>
  <c r="V56" i="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34"/>
  <c r="V50"/>
  <c r="V66"/>
  <c r="V82"/>
  <c r="V98"/>
  <c r="V64" i="55"/>
  <c r="V68"/>
  <c r="V76"/>
  <c r="V84"/>
  <c r="V88"/>
  <c r="V92"/>
  <c r="V96"/>
  <c r="F3" i="56"/>
  <c r="F99" s="1"/>
  <c r="V5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46"/>
  <c r="V78"/>
  <c r="V94"/>
  <c r="N3" i="56"/>
  <c r="G88" i="57"/>
  <c r="N90"/>
  <c r="F91"/>
  <c r="K99" i="58"/>
  <c r="U99"/>
  <c r="F9"/>
  <c r="F17"/>
  <c r="V42"/>
  <c r="V61"/>
  <c r="V74"/>
  <c r="V93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7" i="58" l="1"/>
  <c r="O58" i="56"/>
  <c r="O22" i="55"/>
  <c r="O74" i="56"/>
  <c r="O11" i="55"/>
  <c r="O93" i="56"/>
  <c r="O85"/>
  <c r="O57"/>
  <c r="O25"/>
  <c r="O45"/>
  <c r="O87" i="55"/>
  <c r="O74" i="58"/>
  <c r="O66"/>
  <c r="O42"/>
  <c r="O26"/>
  <c r="O93"/>
  <c r="O53"/>
  <c r="O29"/>
  <c r="O44" i="57"/>
  <c r="O95" i="55"/>
  <c r="O86"/>
  <c r="O70"/>
  <c r="O46"/>
  <c r="O65" i="56"/>
  <c r="O29"/>
  <c r="O78"/>
  <c r="O62"/>
  <c r="G8"/>
  <c r="V8" s="1"/>
  <c r="O97" i="58"/>
  <c r="O81"/>
  <c r="O65"/>
  <c r="O57"/>
  <c r="O41"/>
  <c r="O48" i="57"/>
  <c r="O64"/>
  <c r="O3" i="55"/>
  <c r="O45" i="58"/>
  <c r="O37"/>
  <c r="O9"/>
  <c r="O11" i="57"/>
  <c r="O40"/>
  <c r="O52" i="56"/>
  <c r="G12"/>
  <c r="V12" s="1"/>
  <c r="G4"/>
  <c r="V4" s="1"/>
  <c r="G3"/>
  <c r="O96"/>
  <c r="O72" i="55"/>
  <c r="O83"/>
  <c r="O75"/>
  <c r="O67"/>
  <c r="V3"/>
  <c r="O84" i="56"/>
  <c r="O13"/>
  <c r="O97"/>
  <c r="E99" i="55"/>
  <c r="O90"/>
  <c r="D99"/>
  <c r="O62"/>
  <c r="O38"/>
  <c r="V81" i="58"/>
  <c r="V65"/>
  <c r="V57"/>
  <c r="O25"/>
  <c r="O22"/>
  <c r="V41"/>
  <c r="G93" i="57"/>
  <c r="V93" s="1"/>
  <c r="G69"/>
  <c r="O69" s="1"/>
  <c r="G37"/>
  <c r="O37" s="1"/>
  <c r="G91" i="58"/>
  <c r="G75"/>
  <c r="G59"/>
  <c r="G43"/>
  <c r="V37"/>
  <c r="G27"/>
  <c r="O17"/>
  <c r="G11"/>
  <c r="V11" s="1"/>
  <c r="E99"/>
  <c r="V45"/>
  <c r="D99"/>
  <c r="V5"/>
  <c r="G77" i="57"/>
  <c r="V77" s="1"/>
  <c r="G66"/>
  <c r="V66" s="1"/>
  <c r="G62"/>
  <c r="V62" s="1"/>
  <c r="G61"/>
  <c r="V61" s="1"/>
  <c r="G53"/>
  <c r="O53" s="1"/>
  <c r="G45"/>
  <c r="O45" s="1"/>
  <c r="G29"/>
  <c r="V29" s="1"/>
  <c r="G13"/>
  <c r="O13" s="1"/>
  <c r="G9"/>
  <c r="V9" s="1"/>
  <c r="O56"/>
  <c r="V40"/>
  <c r="O24"/>
  <c r="O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2" i="57" l="1"/>
  <c r="O8" i="56"/>
  <c r="O4"/>
  <c r="O12"/>
  <c r="O16"/>
  <c r="O49" i="55"/>
  <c r="O56" i="58"/>
  <c r="O93" i="57"/>
  <c r="V69"/>
  <c r="V37"/>
  <c r="O66"/>
  <c r="V45"/>
  <c r="V13"/>
  <c r="O9"/>
  <c r="V91" i="58"/>
  <c r="O91"/>
  <c r="O75"/>
  <c r="V75"/>
  <c r="V59"/>
  <c r="O59"/>
  <c r="V43"/>
  <c r="O43"/>
  <c r="O27"/>
  <c r="V27"/>
  <c r="O11"/>
  <c r="O80"/>
  <c r="O77" i="57"/>
  <c r="O61"/>
  <c r="V53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BY58" s="1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5"/>
  <c r="BY8"/>
  <c r="BY12"/>
  <c r="CG95"/>
  <c r="CM7"/>
  <c r="DA7"/>
  <c r="CO93"/>
  <c r="CT95"/>
  <c r="DA95"/>
  <c r="BY46"/>
  <c r="BY66"/>
  <c r="BY86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CZ97"/>
  <c r="CZ77"/>
  <c r="CZ6"/>
  <c r="CV4"/>
  <c r="BM96"/>
  <c r="DI96" s="1"/>
  <c r="E96" i="40" s="1"/>
  <c r="BM84" i="54"/>
  <c r="BM67"/>
  <c r="BM62"/>
  <c r="BM56"/>
  <c r="BM42"/>
  <c r="BM40"/>
  <c r="BM16"/>
  <c r="BM4"/>
  <c r="CO5"/>
  <c r="BF96"/>
  <c r="DH96" s="1"/>
  <c r="D96" i="40" s="1"/>
  <c r="BF56" i="54"/>
  <c r="DH56" s="1"/>
  <c r="D56" i="40" s="1"/>
  <c r="BF46" i="54"/>
  <c r="BF42"/>
  <c r="BF32"/>
  <c r="BF28"/>
  <c r="BF24"/>
  <c r="BF16"/>
  <c r="BF14"/>
  <c r="DH14" s="1"/>
  <c r="D14" i="40" s="1"/>
  <c r="CG10" i="54"/>
  <c r="AY96"/>
  <c r="AY93"/>
  <c r="AY70"/>
  <c r="AY67"/>
  <c r="AY51"/>
  <c r="AY37"/>
  <c r="AY24"/>
  <c r="AP99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A44"/>
  <c r="BT48"/>
  <c r="BT51"/>
  <c r="BT52"/>
  <c r="DJ52" s="1"/>
  <c r="F52" i="40" s="1"/>
  <c r="CZ53" i="54"/>
  <c r="DB55"/>
  <c r="BT58"/>
  <c r="DB59"/>
  <c r="BT60"/>
  <c r="DJ60" s="1"/>
  <c r="F60" i="40" s="1"/>
  <c r="CZ61" i="54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BF52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DJ92"/>
  <c r="F92" i="40" s="1"/>
  <c r="BF97" i="54"/>
  <c r="DI5"/>
  <c r="E5" i="40" s="1"/>
  <c r="BF17" i="54"/>
  <c r="DH17" s="1"/>
  <c r="D17" i="40" s="1"/>
  <c r="BF30" i="54"/>
  <c r="BF49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DH60" s="1"/>
  <c r="D60" i="40" s="1"/>
  <c r="BF63" i="54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G15" s="1"/>
  <c r="C15" i="40" s="1"/>
  <c r="AY17" i="54"/>
  <c r="DG17" s="1"/>
  <c r="C17" i="40" s="1"/>
  <c r="AY19" i="54"/>
  <c r="DG19" s="1"/>
  <c r="C19" i="40" s="1"/>
  <c r="AY29" i="54"/>
  <c r="DH29"/>
  <c r="D29" i="40" s="1"/>
  <c r="AY32" i="54"/>
  <c r="DH32"/>
  <c r="D32" i="40" s="1"/>
  <c r="AY40" i="54"/>
  <c r="DH40"/>
  <c r="D40" i="40" s="1"/>
  <c r="CE40" i="54"/>
  <c r="AY45"/>
  <c r="DG45" s="1"/>
  <c r="C45" i="40" s="1"/>
  <c r="AY47" i="54"/>
  <c r="AY48"/>
  <c r="DG48" s="1"/>
  <c r="C48" i="40" s="1"/>
  <c r="AY58" i="54"/>
  <c r="AY62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AY22"/>
  <c r="AY25"/>
  <c r="AY28"/>
  <c r="DJ28"/>
  <c r="F28" i="40" s="1"/>
  <c r="AY31" i="54"/>
  <c r="DJ31"/>
  <c r="F31" i="40" s="1"/>
  <c r="AY36" i="54"/>
  <c r="CE36"/>
  <c r="AY39"/>
  <c r="DJ39"/>
  <c r="F39" i="40" s="1"/>
  <c r="AY44" i="54"/>
  <c r="AY53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AY89" i="54"/>
  <c r="CE89"/>
  <c r="AY91"/>
  <c r="DG91" s="1"/>
  <c r="C91" i="40" s="1"/>
  <c r="AY92" i="54"/>
  <c r="DG92" s="1"/>
  <c r="C92" i="40" s="1"/>
  <c r="AY94" i="54"/>
  <c r="AV99"/>
  <c r="AY18"/>
  <c r="AY3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8" i="54"/>
  <c r="C8" i="40" s="1"/>
  <c r="DI8" i="54"/>
  <c r="E8" i="40" s="1"/>
  <c r="DJ8" i="54"/>
  <c r="F8" i="40" s="1"/>
  <c r="DI11" i="54"/>
  <c r="E11" i="40" s="1"/>
  <c r="DJ11" i="54"/>
  <c r="F11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G53" i="54"/>
  <c r="C53" i="40" s="1"/>
  <c r="DI53" i="54"/>
  <c r="E53" i="40" s="1"/>
  <c r="AR56" i="54"/>
  <c r="DF56" s="1"/>
  <c r="B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K5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CP35" i="54" l="1"/>
  <c r="CW15"/>
  <c r="DD53"/>
  <c r="DD87"/>
  <c r="DD71"/>
  <c r="DD55"/>
  <c r="DD45"/>
  <c r="DD18"/>
  <c r="DD54"/>
  <c r="CW78"/>
  <c r="CW22"/>
  <c r="CW16"/>
  <c r="CW10"/>
  <c r="CP44"/>
  <c r="CP38"/>
  <c r="CP12"/>
  <c r="CP15"/>
  <c r="CI68"/>
  <c r="CI17"/>
  <c r="CB61"/>
  <c r="DK6"/>
  <c r="CB7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D99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7" i="30" l="1"/>
  <c r="AC11"/>
  <c r="AC15"/>
  <c r="AC19"/>
  <c r="AC23"/>
  <c r="AD23" s="1"/>
  <c r="AC27"/>
  <c r="AD27" s="1"/>
  <c r="AC31"/>
  <c r="AD31" s="1"/>
  <c r="AC35"/>
  <c r="AD35" s="1"/>
  <c r="AC39"/>
  <c r="AC43"/>
  <c r="AC47"/>
  <c r="AC51"/>
  <c r="AC55"/>
  <c r="AC59"/>
  <c r="AC63"/>
  <c r="AC67"/>
  <c r="AC71"/>
  <c r="AC75"/>
  <c r="AD75" s="1"/>
  <c r="AC79"/>
  <c r="AD79" s="1"/>
  <c r="AC83"/>
  <c r="AD83" s="1"/>
  <c r="AC87"/>
  <c r="AD87" s="1"/>
  <c r="AC91"/>
  <c r="AC95"/>
  <c r="AC3"/>
  <c r="AC6"/>
  <c r="AC10"/>
  <c r="AC14"/>
  <c r="AC18"/>
  <c r="AC22"/>
  <c r="AC26"/>
  <c r="AD26" s="1"/>
  <c r="AC30"/>
  <c r="AD30" s="1"/>
  <c r="AC34"/>
  <c r="AD34" s="1"/>
  <c r="AC38"/>
  <c r="AD38" s="1"/>
  <c r="AC42"/>
  <c r="AC46"/>
  <c r="AC50"/>
  <c r="AC54"/>
  <c r="AC58"/>
  <c r="AC62"/>
  <c r="AC66"/>
  <c r="AC70"/>
  <c r="AC74"/>
  <c r="AC78"/>
  <c r="AD78" s="1"/>
  <c r="AC82"/>
  <c r="AD82" s="1"/>
  <c r="AC86"/>
  <c r="AD86" s="1"/>
  <c r="AC90"/>
  <c r="AD90" s="1"/>
  <c r="AC94"/>
  <c r="AC98"/>
  <c r="AC5"/>
  <c r="AC9"/>
  <c r="AC13"/>
  <c r="AC17"/>
  <c r="AC21"/>
  <c r="AC25"/>
  <c r="AC29"/>
  <c r="AD29" s="1"/>
  <c r="AC33"/>
  <c r="AD33" s="1"/>
  <c r="AC37"/>
  <c r="AD37" s="1"/>
  <c r="AC41"/>
  <c r="AD41" s="1"/>
  <c r="AC45"/>
  <c r="AC49"/>
  <c r="AC53"/>
  <c r="AC57"/>
  <c r="AC61"/>
  <c r="AC65"/>
  <c r="AC69"/>
  <c r="AC73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C16"/>
  <c r="AC20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C76"/>
  <c r="AD76" s="1"/>
  <c r="AC80"/>
  <c r="AD80" s="1"/>
  <c r="AC84"/>
  <c r="AD84" s="1"/>
  <c r="AC88"/>
  <c r="AD88" s="1"/>
  <c r="AC92"/>
  <c r="AD92" s="1"/>
  <c r="AC96"/>
  <c r="AD96" s="1"/>
  <c r="AE99" i="29"/>
  <c r="AE99" i="28"/>
  <c r="G3" i="40"/>
  <c r="AE99" i="27"/>
  <c r="AE99" i="26"/>
  <c r="C99" i="40"/>
  <c r="G99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39"/>
  <c r="AD43"/>
  <c r="AD47"/>
  <c r="AD51"/>
  <c r="AD55"/>
  <c r="AD59"/>
  <c r="AD63"/>
  <c r="AD67"/>
  <c r="AD71"/>
  <c r="AD91"/>
  <c r="AD95"/>
  <c r="AD3"/>
  <c r="AD6"/>
  <c r="AD10"/>
  <c r="AD14"/>
  <c r="AD18"/>
  <c r="AD22"/>
  <c r="AD42"/>
  <c r="AD46"/>
  <c r="AD50"/>
  <c r="AD54"/>
  <c r="AD58"/>
  <c r="AD62"/>
  <c r="AD66"/>
  <c r="AD70"/>
  <c r="AD74"/>
  <c r="AD94"/>
  <c r="AD98"/>
  <c r="AD5"/>
  <c r="AD9"/>
  <c r="AD13"/>
  <c r="AD17"/>
  <c r="AD21"/>
  <c r="AD25"/>
  <c r="AD45"/>
  <c r="AD49"/>
  <c r="AD53"/>
  <c r="AD57"/>
  <c r="AD61"/>
  <c r="AD65"/>
  <c r="AD69"/>
  <c r="AD73"/>
  <c r="AD12"/>
  <c r="AD16"/>
  <c r="AD20"/>
  <c r="AD72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11"/>
  <c r="BA99" i="6"/>
  <c r="AD4" i="27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AC3" s="1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8" l="1"/>
  <c r="AD5" s="1"/>
  <c r="AC5" i="29"/>
  <c r="AD5" s="1"/>
  <c r="AD3"/>
  <c r="AC3" i="26"/>
  <c r="AD3" s="1"/>
  <c r="AC4" i="24"/>
  <c r="AD4" s="1"/>
  <c r="AC3"/>
  <c r="AD3" s="1"/>
  <c r="AC5" i="27"/>
  <c r="AD5" s="1"/>
  <c r="AC4" i="26"/>
  <c r="AD4" s="1"/>
  <c r="AD3" i="27"/>
  <c r="AC3" i="28"/>
  <c r="AD3" s="1"/>
  <c r="AC4"/>
  <c r="AD4" s="1"/>
  <c r="T5" i="52"/>
  <c r="O5"/>
  <c r="Q5" s="1"/>
  <c r="V6" i="53"/>
  <c r="N6" i="28" s="1"/>
  <c r="U6" i="53"/>
  <c r="N6" i="27" s="1"/>
  <c r="T6" i="53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C6" i="29"/>
  <c r="AD6" s="1"/>
  <c r="AC6" i="24"/>
  <c r="AD6" s="1"/>
  <c r="AC6" i="27"/>
  <c r="AD6" s="1"/>
  <c r="AC5" i="24"/>
  <c r="AD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8" i="28"/>
  <c r="AD8" s="1"/>
  <c r="AC8" i="24"/>
  <c r="AD8" s="1"/>
  <c r="AC7" i="26"/>
  <c r="AD7" s="1"/>
  <c r="AC7" i="28"/>
  <c r="AD7" s="1"/>
  <c r="Q12" i="44"/>
  <c r="T9" i="53"/>
  <c r="N9" i="26" s="1"/>
  <c r="O9" i="53"/>
  <c r="S9"/>
  <c r="W9"/>
  <c r="N9" i="29" s="1"/>
  <c r="V9" i="53"/>
  <c r="N9" i="28" s="1"/>
  <c r="U9" i="53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8" i="26"/>
  <c r="AD8" s="1"/>
  <c r="AC9" i="24"/>
  <c r="AD9" s="1"/>
  <c r="AC8" i="29"/>
  <c r="AD8" s="1"/>
  <c r="AC9" i="27"/>
  <c r="AD9" s="1"/>
  <c r="AC9" i="29"/>
  <c r="AD9" s="1"/>
  <c r="H10" i="44"/>
  <c r="V10" i="53"/>
  <c r="N10" i="28" s="1"/>
  <c r="U10" i="53"/>
  <c r="N10" i="27" s="1"/>
  <c r="T10" i="53"/>
  <c r="N10" i="26" s="1"/>
  <c r="O10" i="53"/>
  <c r="S10"/>
  <c r="N10" i="24" s="1"/>
  <c r="W10" i="53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C10" i="28"/>
  <c r="AD10" s="1"/>
  <c r="AC10" i="27"/>
  <c r="AD10" s="1"/>
  <c r="AC10" i="29"/>
  <c r="AD10" s="1"/>
  <c r="J10" i="44"/>
  <c r="Q1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8"/>
  <c r="AD11" s="1"/>
  <c r="G12" i="44"/>
  <c r="AC11" i="27"/>
  <c r="AD11" s="1"/>
  <c r="AC11" i="24"/>
  <c r="AD11" s="1"/>
  <c r="AC10" i="26"/>
  <c r="AD10" s="1"/>
  <c r="AC9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C12" i="27"/>
  <c r="AD12" s="1"/>
  <c r="AC12" i="28"/>
  <c r="AD12" s="1"/>
  <c r="AC11" i="26"/>
  <c r="AD11" s="1"/>
  <c r="V9" i="62"/>
  <c r="T12" i="52"/>
  <c r="M12" i="26" s="1"/>
  <c r="O12" i="52"/>
  <c r="Q12" s="1"/>
  <c r="Q16" i="44"/>
  <c r="T13" i="53"/>
  <c r="N13" i="26" s="1"/>
  <c r="O13" i="53"/>
  <c r="S13"/>
  <c r="W1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AE18" i="44"/>
  <c r="C14" i="53"/>
  <c r="C14" i="52"/>
  <c r="P18" i="44"/>
  <c r="Y13"/>
  <c r="AO12"/>
  <c r="W10" i="14"/>
  <c r="H13" i="44"/>
  <c r="J13" s="1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2" i="26" l="1"/>
  <c r="AD12" s="1"/>
  <c r="AC13" i="28"/>
  <c r="AD13" s="1"/>
  <c r="AC13" i="29"/>
  <c r="AD13" s="1"/>
  <c r="AC13" i="24"/>
  <c r="AD13" s="1"/>
  <c r="AC13" i="27"/>
  <c r="AD13" s="1"/>
  <c r="V14" i="53"/>
  <c r="U14"/>
  <c r="T14"/>
  <c r="O14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AE19" i="44"/>
  <c r="Q13" i="53"/>
  <c r="C15" i="52"/>
  <c r="P19" i="44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4" i="28"/>
  <c r="AD14" s="1"/>
  <c r="AC14" i="24"/>
  <c r="AD14" s="1"/>
  <c r="AC13" i="26"/>
  <c r="AD13" s="1"/>
  <c r="AC14" i="29"/>
  <c r="AD14" s="1"/>
  <c r="J14" i="44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8" l="1"/>
  <c r="AD15" s="1"/>
  <c r="J15" i="44"/>
  <c r="AC15" i="24"/>
  <c r="AD15" s="1"/>
  <c r="AC15" i="27"/>
  <c r="AD15" s="1"/>
  <c r="AC15" i="29"/>
  <c r="AD15" s="1"/>
  <c r="AC14" i="26"/>
  <c r="AD14" s="1"/>
  <c r="G16" i="44"/>
  <c r="V16" i="53"/>
  <c r="U16"/>
  <c r="N16" i="27" s="1"/>
  <c r="T16" i="53"/>
  <c r="N16" i="26" s="1"/>
  <c r="O16" i="53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7" l="1"/>
  <c r="AD16" s="1"/>
  <c r="AC16" i="24"/>
  <c r="AD16" s="1"/>
  <c r="AC16" i="28"/>
  <c r="AD16" s="1"/>
  <c r="AC16" i="29"/>
  <c r="AD16" s="1"/>
  <c r="AC15" i="26"/>
  <c r="AD15" s="1"/>
  <c r="H17" i="44"/>
  <c r="J16"/>
  <c r="G17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C17" i="24"/>
  <c r="AD17" s="1"/>
  <c r="AC17" i="29"/>
  <c r="AD17" s="1"/>
  <c r="AC16" i="26"/>
  <c r="AD16" s="1"/>
  <c r="AC17" i="27"/>
  <c r="AD17" s="1"/>
  <c r="H18" i="44"/>
  <c r="J17"/>
  <c r="Q21"/>
  <c r="V18" i="53"/>
  <c r="N18" i="28" s="1"/>
  <c r="U18" i="53"/>
  <c r="N18" i="27" s="1"/>
  <c r="T18" i="53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C18" i="28"/>
  <c r="AD18" s="1"/>
  <c r="AC17" i="26"/>
  <c r="AD17" s="1"/>
  <c r="AC18" i="29"/>
  <c r="AD18" s="1"/>
  <c r="AC18" i="27"/>
  <c r="AD18" s="1"/>
  <c r="G19" i="44"/>
  <c r="T18" i="52"/>
  <c r="M18" i="26" s="1"/>
  <c r="O18" i="52"/>
  <c r="Q18" s="1"/>
  <c r="Q22" i="44"/>
  <c r="T19" i="53"/>
  <c r="N19" i="26" s="1"/>
  <c r="O19" i="53"/>
  <c r="S19"/>
  <c r="W19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8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H20" i="44" s="1"/>
  <c r="AL17" i="14"/>
  <c r="D17" i="61" s="1"/>
  <c r="AN17" i="14"/>
  <c r="D17" i="62" s="1"/>
  <c r="W16" i="14"/>
  <c r="AO16"/>
  <c r="E16" i="62" s="1"/>
  <c r="G16" s="1"/>
  <c r="AM16" i="14"/>
  <c r="E16" i="61" s="1"/>
  <c r="G16" s="1"/>
  <c r="AC19" i="29" l="1"/>
  <c r="AD19" s="1"/>
  <c r="AC19" i="27"/>
  <c r="AD19" s="1"/>
  <c r="AC19" i="24"/>
  <c r="AD19" s="1"/>
  <c r="AC19" i="28"/>
  <c r="AD19" s="1"/>
  <c r="AC18" i="26"/>
  <c r="AD18" s="1"/>
  <c r="J19" i="44"/>
  <c r="G16" i="63"/>
  <c r="O16" s="1"/>
  <c r="V20" i="53"/>
  <c r="U20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AE25" i="44"/>
  <c r="P25"/>
  <c r="C21" i="52"/>
  <c r="W17" i="14"/>
  <c r="AG15" i="29"/>
  <c r="AG15" i="28"/>
  <c r="AG15" i="27"/>
  <c r="AO19" i="44"/>
  <c r="AT19" s="1"/>
  <c r="J20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7" l="1"/>
  <c r="AD20" s="1"/>
  <c r="AC20" i="24"/>
  <c r="AD20" s="1"/>
  <c r="AC20" i="29"/>
  <c r="AD20" s="1"/>
  <c r="AC19" i="26"/>
  <c r="AD19" s="1"/>
  <c r="AC20" i="28"/>
  <c r="AD20" s="1"/>
  <c r="V16" i="63"/>
  <c r="G17"/>
  <c r="V17" s="1"/>
  <c r="T20" i="52"/>
  <c r="M20" i="26" s="1"/>
  <c r="O20" i="52"/>
  <c r="Q20" s="1"/>
  <c r="Q24" i="44"/>
  <c r="T21" i="53"/>
  <c r="O21"/>
  <c r="S21"/>
  <c r="N21" i="24" s="1"/>
  <c r="W21" i="53"/>
  <c r="N21" i="29" s="1"/>
  <c r="V21" i="53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6"/>
  <c r="AG16" i="29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9"/>
  <c r="AD21" s="1"/>
  <c r="AC20" i="26"/>
  <c r="AD20" s="1"/>
  <c r="AC21" i="24"/>
  <c r="AD21" s="1"/>
  <c r="AC21" i="28"/>
  <c r="AD21" s="1"/>
  <c r="G22" i="44"/>
  <c r="O17" i="63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4" l="1"/>
  <c r="AD22" s="1"/>
  <c r="AC22" i="28"/>
  <c r="AD22" s="1"/>
  <c r="AC22" i="27"/>
  <c r="AD22" s="1"/>
  <c r="AC21" i="26"/>
  <c r="AD21" s="1"/>
  <c r="AC22" i="29"/>
  <c r="AD22" s="1"/>
  <c r="J22" i="44"/>
  <c r="G23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3" i="28"/>
  <c r="AD23" s="1"/>
  <c r="AC22" i="26"/>
  <c r="AD22" s="1"/>
  <c r="AC23" i="29"/>
  <c r="AD23" s="1"/>
  <c r="AC23" i="24"/>
  <c r="AD23" s="1"/>
  <c r="O20" i="61"/>
  <c r="J23" i="44"/>
  <c r="G2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AC24" i="27" l="1"/>
  <c r="AD24" s="1"/>
  <c r="AC23" i="26"/>
  <c r="AD23" s="1"/>
  <c r="AC24" i="24"/>
  <c r="AD24" s="1"/>
  <c r="AC24" i="28"/>
  <c r="AD24" s="1"/>
  <c r="AC24" i="29"/>
  <c r="AD24" s="1"/>
  <c r="H25" i="44"/>
  <c r="J24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AE30" i="44"/>
  <c r="C26" i="53"/>
  <c r="Q24"/>
  <c r="P30" i="44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4" i="26"/>
  <c r="AD24" s="1"/>
  <c r="AC25" i="24"/>
  <c r="AD25" s="1"/>
  <c r="AC25" i="28"/>
  <c r="AD25" s="1"/>
  <c r="AC25" i="27"/>
  <c r="AD25" s="1"/>
  <c r="J25" i="44"/>
  <c r="H26"/>
  <c r="G26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C26" i="28"/>
  <c r="AD26" s="1"/>
  <c r="AC26" i="29"/>
  <c r="AD26" s="1"/>
  <c r="AC26" i="27"/>
  <c r="AD26" s="1"/>
  <c r="AC25" i="26"/>
  <c r="AD25" s="1"/>
  <c r="V22" i="62"/>
  <c r="J26" i="44"/>
  <c r="Q30"/>
  <c r="T26" i="52"/>
  <c r="M26" i="26" s="1"/>
  <c r="O26" i="52"/>
  <c r="Q26" s="1"/>
  <c r="T27" i="53"/>
  <c r="N27" i="26" s="1"/>
  <c r="O27" i="53"/>
  <c r="S27"/>
  <c r="N27" i="24" s="1"/>
  <c r="W27" i="53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C26" i="26"/>
  <c r="AD26" s="1"/>
  <c r="AC27" i="29"/>
  <c r="AD27" s="1"/>
  <c r="AC27" i="27"/>
  <c r="AD27" s="1"/>
  <c r="AC27" i="28"/>
  <c r="AD27" s="1"/>
  <c r="Q31" i="44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N28" i="29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K28" i="38"/>
  <c r="M28" s="1"/>
  <c r="AG23" i="26"/>
  <c r="AG23" i="28"/>
  <c r="Q27" i="53"/>
  <c r="AE33" i="44"/>
  <c r="C29" i="53"/>
  <c r="P33" i="44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9"/>
  <c r="AD28" s="1"/>
  <c r="AC28" i="27"/>
  <c r="AD28" s="1"/>
  <c r="AC28" i="24"/>
  <c r="AD28" s="1"/>
  <c r="AC27" i="26"/>
  <c r="AD27" s="1"/>
  <c r="V24" i="62"/>
  <c r="G29" i="44"/>
  <c r="V23" i="61"/>
  <c r="J28" i="44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8"/>
  <c r="AD29" s="1"/>
  <c r="AC29" i="24"/>
  <c r="AD29" s="1"/>
  <c r="J29" i="44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8" l="1"/>
  <c r="AD30" s="1"/>
  <c r="AC30" i="29"/>
  <c r="AD30" s="1"/>
  <c r="AC30" i="27"/>
  <c r="AD30" s="1"/>
  <c r="AC30" i="24"/>
  <c r="AD30" s="1"/>
  <c r="AC29" i="26"/>
  <c r="AD29" s="1"/>
  <c r="J30" i="44"/>
  <c r="T31" i="53"/>
  <c r="N31" i="26" s="1"/>
  <c r="O31" i="53"/>
  <c r="S31"/>
  <c r="N31" i="24" s="1"/>
  <c r="W31" i="53"/>
  <c r="V31"/>
  <c r="N31" i="28" s="1"/>
  <c r="U31" i="53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9"/>
  <c r="N31" i="27"/>
  <c r="K31" i="38"/>
  <c r="M31" s="1"/>
  <c r="AG26" i="29"/>
  <c r="AE36" i="44"/>
  <c r="C32" i="53"/>
  <c r="Q30"/>
  <c r="P36" i="44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0" i="26"/>
  <c r="AD30" s="1"/>
  <c r="AC31" i="24"/>
  <c r="AD31" s="1"/>
  <c r="AC31" i="29"/>
  <c r="AD31" s="1"/>
  <c r="AC31" i="28"/>
  <c r="AD31" s="1"/>
  <c r="H32" i="44"/>
  <c r="T31" i="52"/>
  <c r="M31" i="26" s="1"/>
  <c r="O31" i="52"/>
  <c r="Q31" s="1"/>
  <c r="Q35" i="44"/>
  <c r="V32" i="53"/>
  <c r="U32"/>
  <c r="N32" i="27" s="1"/>
  <c r="T32" i="53"/>
  <c r="O32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O30"/>
  <c r="V30"/>
  <c r="AQ30" s="1"/>
  <c r="E30" i="63" s="1"/>
  <c r="B33" i="44"/>
  <c r="A33"/>
  <c r="H30" i="14"/>
  <c r="D32" i="44"/>
  <c r="AF35"/>
  <c r="N32" i="28"/>
  <c r="N32" i="26"/>
  <c r="AG26" i="30"/>
  <c r="AG26" i="27"/>
  <c r="K32" i="38"/>
  <c r="M32" s="1"/>
  <c r="AE37" i="44"/>
  <c r="C33" i="53"/>
  <c r="Q31"/>
  <c r="AG27" i="30"/>
  <c r="P37" i="44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AO30"/>
  <c r="E30" i="62" s="1"/>
  <c r="S31" i="14"/>
  <c r="AM29"/>
  <c r="E29" i="61" s="1"/>
  <c r="G29" s="1"/>
  <c r="W29" i="14"/>
  <c r="AC32" i="29" l="1"/>
  <c r="AD32" s="1"/>
  <c r="AC32" i="27"/>
  <c r="AD32" s="1"/>
  <c r="AC32" i="28"/>
  <c r="AD32" s="1"/>
  <c r="AC32" i="24"/>
  <c r="AD32" s="1"/>
  <c r="AC31" i="26"/>
  <c r="AD31" s="1"/>
  <c r="J32" i="44"/>
  <c r="Q36"/>
  <c r="T33" i="53"/>
  <c r="O33"/>
  <c r="S33"/>
  <c r="N33" i="24" s="1"/>
  <c r="W33" i="53"/>
  <c r="V33"/>
  <c r="U3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C33" i="29"/>
  <c r="AD33" s="1"/>
  <c r="AC32" i="26"/>
  <c r="AD32" s="1"/>
  <c r="AC33" i="24"/>
  <c r="AD33" s="1"/>
  <c r="J33" i="44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C34" i="29"/>
  <c r="AD34" s="1"/>
  <c r="AC34" i="27"/>
  <c r="AD34" s="1"/>
  <c r="AC34" i="24"/>
  <c r="AD34" s="1"/>
  <c r="AC33" i="26"/>
  <c r="AD33" s="1"/>
  <c r="Q38" i="44"/>
  <c r="T34" i="52"/>
  <c r="M34" i="26" s="1"/>
  <c r="O34" i="52"/>
  <c r="Q34" s="1"/>
  <c r="T35" i="53"/>
  <c r="N35" i="26" s="1"/>
  <c r="O35" i="53"/>
  <c r="S35"/>
  <c r="N35" i="24" s="1"/>
  <c r="W35" i="53"/>
  <c r="V35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K35" i="38"/>
  <c r="M35" s="1"/>
  <c r="AE40" i="44"/>
  <c r="C36" i="53"/>
  <c r="Q34"/>
  <c r="AG30" i="28"/>
  <c r="AG30" i="29"/>
  <c r="C36" i="52"/>
  <c r="P40" i="44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C35" i="29"/>
  <c r="AD35" s="1"/>
  <c r="AC35" i="24"/>
  <c r="AD35" s="1"/>
  <c r="AC35" i="27"/>
  <c r="AD35" s="1"/>
  <c r="AC34" i="26"/>
  <c r="AD34" s="1"/>
  <c r="Q39" i="44"/>
  <c r="V36" i="53"/>
  <c r="N36" i="28" s="1"/>
  <c r="U36" i="53"/>
  <c r="T36"/>
  <c r="N36" i="26" s="1"/>
  <c r="O36" i="53"/>
  <c r="S36"/>
  <c r="W36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AG30" i="24"/>
  <c r="K36" i="38"/>
  <c r="M36" s="1"/>
  <c r="Q35" i="53"/>
  <c r="C37"/>
  <c r="AE41" i="44"/>
  <c r="P4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8" l="1"/>
  <c r="AD36" s="1"/>
  <c r="AC36" i="27"/>
  <c r="AD36" s="1"/>
  <c r="AC36" i="24"/>
  <c r="AD36" s="1"/>
  <c r="AC35" i="26"/>
  <c r="AD35" s="1"/>
  <c r="AC36" i="29"/>
  <c r="AD36" s="1"/>
  <c r="H37" i="44"/>
  <c r="J36"/>
  <c r="T36" i="52"/>
  <c r="M36" i="26" s="1"/>
  <c r="O36" i="52"/>
  <c r="Q36" s="1"/>
  <c r="G37" i="44"/>
  <c r="T37" i="53"/>
  <c r="O37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6"/>
  <c r="AG32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7"/>
  <c r="AD37" s="1"/>
  <c r="AC36" i="26"/>
  <c r="AD36" s="1"/>
  <c r="AC37" i="24"/>
  <c r="AD37" s="1"/>
  <c r="AC37" i="28"/>
  <c r="AD37" s="1"/>
  <c r="J37" i="44"/>
  <c r="G38"/>
  <c r="V38" i="53"/>
  <c r="U38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C38" i="28"/>
  <c r="AD38" s="1"/>
  <c r="AC38" i="27"/>
  <c r="AD38" s="1"/>
  <c r="AC37" i="26"/>
  <c r="AD37" s="1"/>
  <c r="J38" i="44"/>
  <c r="G39"/>
  <c r="Q42"/>
  <c r="T38" i="52"/>
  <c r="M38" i="26" s="1"/>
  <c r="O38" i="52"/>
  <c r="Q38" s="1"/>
  <c r="T39" i="53"/>
  <c r="O39"/>
  <c r="S39"/>
  <c r="W39"/>
  <c r="N39" i="29" s="1"/>
  <c r="V39" i="53"/>
  <c r="N39" i="28" s="1"/>
  <c r="U39" i="53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6"/>
  <c r="N39" i="27"/>
  <c r="AG34" i="30"/>
  <c r="AG34" i="28"/>
  <c r="K39" i="38"/>
  <c r="M39" s="1"/>
  <c r="C40" i="53"/>
  <c r="AE44" i="44"/>
  <c r="Q38" i="53"/>
  <c r="C40" i="52"/>
  <c r="P44" i="44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9" i="28" l="1"/>
  <c r="AD39" s="1"/>
  <c r="AC39" i="27"/>
  <c r="AD39" s="1"/>
  <c r="AC38" i="26"/>
  <c r="AD38" s="1"/>
  <c r="AC39" i="29"/>
  <c r="AD39" s="1"/>
  <c r="AC39" i="24"/>
  <c r="AD39" s="1"/>
  <c r="J39" i="44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N40" i="24" s="1"/>
  <c r="W40" i="53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AF43"/>
  <c r="N40" i="29"/>
  <c r="AG34"/>
  <c r="K40" i="38"/>
  <c r="M40" s="1"/>
  <c r="C41" i="53"/>
  <c r="AE45" i="44"/>
  <c r="Q39" i="53"/>
  <c r="P45" i="44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8" l="1"/>
  <c r="AD40" s="1"/>
  <c r="AC40" i="29"/>
  <c r="AD40" s="1"/>
  <c r="AC40" i="24"/>
  <c r="AD40" s="1"/>
  <c r="AC40" i="27"/>
  <c r="AD40" s="1"/>
  <c r="AC39" i="26"/>
  <c r="AD39" s="1"/>
  <c r="H41" i="44"/>
  <c r="T41" i="53"/>
  <c r="N41" i="26" s="1"/>
  <c r="O41" i="53"/>
  <c r="S41"/>
  <c r="N41" i="24" s="1"/>
  <c r="W41" i="53"/>
  <c r="N41" i="29" s="1"/>
  <c r="V41" i="53"/>
  <c r="N41" i="28" s="1"/>
  <c r="U41" i="53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7"/>
  <c r="K41" i="38"/>
  <c r="M41" s="1"/>
  <c r="Q40" i="53"/>
  <c r="C42"/>
  <c r="AE46" i="44"/>
  <c r="P46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C41" i="27"/>
  <c r="AD41" s="1"/>
  <c r="AC40" i="26"/>
  <c r="AD40" s="1"/>
  <c r="AC41" i="29"/>
  <c r="AD41" s="1"/>
  <c r="AC41" i="28"/>
  <c r="AD41" s="1"/>
  <c r="J41" i="44"/>
  <c r="G42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AE47" i="44"/>
  <c r="Q41" i="53"/>
  <c r="C43" i="52"/>
  <c r="P47" i="44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G35" i="24"/>
  <c r="AO42" i="44"/>
  <c r="AT42" s="1"/>
  <c r="W40" i="14"/>
  <c r="H43" i="44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C42" i="26"/>
  <c r="AD42" s="1"/>
  <c r="AC43" i="24"/>
  <c r="AD43" s="1"/>
  <c r="J43" i="44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24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4" l="1"/>
  <c r="AD44" s="1"/>
  <c r="AC44" i="28"/>
  <c r="AD44" s="1"/>
  <c r="AC44" i="29"/>
  <c r="AD44" s="1"/>
  <c r="AC44" i="27"/>
  <c r="AD44" s="1"/>
  <c r="AC43" i="26"/>
  <c r="AD43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C45" i="28"/>
  <c r="AD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N46" i="27" s="1"/>
  <c r="T46" i="53"/>
  <c r="N46" i="26" s="1"/>
  <c r="O46" i="53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AG41" i="28"/>
  <c r="K46" i="38"/>
  <c r="M46" s="1"/>
  <c r="C47" i="53"/>
  <c r="AE51" i="44"/>
  <c r="Q45" i="53"/>
  <c r="C47" i="52"/>
  <c r="P51" i="44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5" i="26"/>
  <c r="AD45" s="1"/>
  <c r="AC46" i="29"/>
  <c r="AD46" s="1"/>
  <c r="AC46" i="27"/>
  <c r="AD46" s="1"/>
  <c r="J46" i="44"/>
  <c r="Q50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7"/>
  <c r="AD47" s="1"/>
  <c r="AC47" i="24"/>
  <c r="AD47" s="1"/>
  <c r="AC46" i="26"/>
  <c r="AD46" s="1"/>
  <c r="AC47" i="28"/>
  <c r="AD47" s="1"/>
  <c r="G48" i="44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3" i="2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C48" i="27"/>
  <c r="AD48" s="1"/>
  <c r="AC48" i="29"/>
  <c r="AD48" s="1"/>
  <c r="AC48" i="24"/>
  <c r="AD48" s="1"/>
  <c r="AC47" i="26"/>
  <c r="AD47" s="1"/>
  <c r="J48" i="44"/>
  <c r="G49"/>
  <c r="J49" s="1"/>
  <c r="H49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8" l="1"/>
  <c r="AD49" s="1"/>
  <c r="AC49" i="29"/>
  <c r="AD49" s="1"/>
  <c r="AC49" i="24"/>
  <c r="AD49" s="1"/>
  <c r="AC49" i="27"/>
  <c r="AD49" s="1"/>
  <c r="AC48" i="26"/>
  <c r="AD48" s="1"/>
  <c r="O46" i="62"/>
  <c r="V50" i="53"/>
  <c r="U50"/>
  <c r="T50"/>
  <c r="N50" i="26" s="1"/>
  <c r="O50" i="53"/>
  <c r="S50"/>
  <c r="N50" i="24" s="1"/>
  <c r="W50" i="53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7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7" l="1"/>
  <c r="AD50" s="1"/>
  <c r="AC50" i="28"/>
  <c r="AD50" s="1"/>
  <c r="AC49" i="26"/>
  <c r="AD49" s="1"/>
  <c r="AC50" i="29"/>
  <c r="AD50" s="1"/>
  <c r="AC50" i="24"/>
  <c r="AD50" s="1"/>
  <c r="J50" i="44"/>
  <c r="T50" i="52"/>
  <c r="M50" i="26" s="1"/>
  <c r="O50" i="52"/>
  <c r="Q50" s="1"/>
  <c r="Q54" i="44"/>
  <c r="T51" i="53"/>
  <c r="N51" i="26" s="1"/>
  <c r="O51" i="53"/>
  <c r="S51"/>
  <c r="W51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V52" i="53"/>
  <c r="N52" i="28" s="1"/>
  <c r="U52" i="53"/>
  <c r="T52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2" i="29"/>
  <c r="AD52" s="1"/>
  <c r="AC51" i="26"/>
  <c r="AD51" s="1"/>
  <c r="AC52" i="27"/>
  <c r="AD52" s="1"/>
  <c r="AC52" i="24"/>
  <c r="AD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AE58" i="44"/>
  <c r="P58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AC52" i="26"/>
  <c r="AD52" s="1"/>
  <c r="G54" i="44"/>
  <c r="J53"/>
  <c r="Q57"/>
  <c r="V54" i="53"/>
  <c r="N54" i="28" s="1"/>
  <c r="U54" i="53"/>
  <c r="N54" i="27" s="1"/>
  <c r="T54" i="53"/>
  <c r="O54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AG48"/>
  <c r="AG48" i="28"/>
  <c r="K54" i="38"/>
  <c r="M54" s="1"/>
  <c r="C55" i="53"/>
  <c r="AE59" i="44"/>
  <c r="Q53" i="53"/>
  <c r="C55" i="52"/>
  <c r="P59" i="44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C54" i="27"/>
  <c r="AD54" s="1"/>
  <c r="G55" i="44"/>
  <c r="AC54" i="28"/>
  <c r="AD54" s="1"/>
  <c r="AC54" i="29"/>
  <c r="AD54" s="1"/>
  <c r="J54" i="44"/>
  <c r="AC53" i="26"/>
  <c r="AD53" s="1"/>
  <c r="T54" i="52"/>
  <c r="M54" i="26" s="1"/>
  <c r="O54" i="52"/>
  <c r="Q54" s="1"/>
  <c r="T55" i="53"/>
  <c r="N55" i="26" s="1"/>
  <c r="O55" i="53"/>
  <c r="S55"/>
  <c r="N55" i="24" s="1"/>
  <c r="W55" i="53"/>
  <c r="N55" i="29" s="1"/>
  <c r="V55" i="53"/>
  <c r="N55" i="28" s="1"/>
  <c r="U55" i="53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7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4" l="1"/>
  <c r="AD55" s="1"/>
  <c r="AC54" i="26"/>
  <c r="AD54" s="1"/>
  <c r="AC55" i="27"/>
  <c r="AD55" s="1"/>
  <c r="AC55" i="28"/>
  <c r="AD55" s="1"/>
  <c r="AC55" i="29"/>
  <c r="AD55" s="1"/>
  <c r="V52" i="61"/>
  <c r="T55" i="52"/>
  <c r="M55" i="26" s="1"/>
  <c r="O55" i="52"/>
  <c r="Q55" s="1"/>
  <c r="G56" i="44"/>
  <c r="Q59"/>
  <c r="V56" i="53"/>
  <c r="N56" i="28" s="1"/>
  <c r="U56" i="53"/>
  <c r="T56"/>
  <c r="N56" i="26" s="1"/>
  <c r="O56" i="53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7"/>
  <c r="K56" i="38"/>
  <c r="M56" s="1"/>
  <c r="C57" i="53"/>
  <c r="AE61" i="44"/>
  <c r="Q55" i="53"/>
  <c r="P61" i="44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4"/>
  <c r="AD56" s="1"/>
  <c r="AC56" i="28"/>
  <c r="AD56" s="1"/>
  <c r="AC56" i="27"/>
  <c r="AD56" s="1"/>
  <c r="J56" i="44"/>
  <c r="AC55" i="26"/>
  <c r="AD55" s="1"/>
  <c r="T57" i="53"/>
  <c r="O57"/>
  <c r="S57"/>
  <c r="N57" i="24" s="1"/>
  <c r="W57" i="53"/>
  <c r="N57" i="29" s="1"/>
  <c r="V57" i="53"/>
  <c r="N57" i="28" s="1"/>
  <c r="U57" i="53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6"/>
  <c r="K57" i="38"/>
  <c r="M57" s="1"/>
  <c r="C58" i="53"/>
  <c r="AE62" i="44"/>
  <c r="Q56" i="53"/>
  <c r="P62" i="44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8"/>
  <c r="AD57" s="1"/>
  <c r="AC57" i="27"/>
  <c r="AD57" s="1"/>
  <c r="AC57" i="29"/>
  <c r="AD57" s="1"/>
  <c r="AC56" i="26"/>
  <c r="AD56" s="1"/>
  <c r="J57" i="44"/>
  <c r="G58"/>
  <c r="Q61"/>
  <c r="V58" i="53"/>
  <c r="N58" i="28" s="1"/>
  <c r="U58" i="53"/>
  <c r="N58" i="27" s="1"/>
  <c r="T58" i="53"/>
  <c r="N58" i="26" s="1"/>
  <c r="O58" i="53"/>
  <c r="S58"/>
  <c r="N58" i="24" s="1"/>
  <c r="W58" i="53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4" l="1"/>
  <c r="AD58" s="1"/>
  <c r="AC58" i="28"/>
  <c r="AD58" s="1"/>
  <c r="AC58" i="29"/>
  <c r="AD58" s="1"/>
  <c r="AC58" i="27"/>
  <c r="AD58" s="1"/>
  <c r="AC57" i="26"/>
  <c r="AD57" s="1"/>
  <c r="H59" i="44"/>
  <c r="J58"/>
  <c r="T58" i="52"/>
  <c r="M58" i="26" s="1"/>
  <c r="O58" i="52"/>
  <c r="Q58" s="1"/>
  <c r="Q62" i="44"/>
  <c r="T59" i="53"/>
  <c r="N59" i="26" s="1"/>
  <c r="O59" i="53"/>
  <c r="S59"/>
  <c r="N59" i="24" s="1"/>
  <c r="W59" i="53"/>
  <c r="N59" i="29" s="1"/>
  <c r="V59" i="53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AR55" i="14"/>
  <c r="K59" i="38"/>
  <c r="M59" s="1"/>
  <c r="Q58" i="53"/>
  <c r="C60"/>
  <c r="AE64" i="44"/>
  <c r="C60" i="52"/>
  <c r="P64" i="44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8" i="26"/>
  <c r="AD58" s="1"/>
  <c r="J59" i="44"/>
  <c r="AC59" i="24"/>
  <c r="AD59" s="1"/>
  <c r="AC59" i="28"/>
  <c r="AD59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C60" i="24"/>
  <c r="AD60" s="1"/>
  <c r="AC60" i="29"/>
  <c r="AD60" s="1"/>
  <c r="AC59" i="26"/>
  <c r="AD59" s="1"/>
  <c r="J60" i="44"/>
  <c r="H61"/>
  <c r="Q64"/>
  <c r="T61" i="53"/>
  <c r="N61" i="26" s="1"/>
  <c r="O61" i="53"/>
  <c r="S61"/>
  <c r="N61" i="24" s="1"/>
  <c r="W61" i="53"/>
  <c r="V61"/>
  <c r="N61" i="28" s="1"/>
  <c r="U61" i="53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AG56" i="28"/>
  <c r="K61" i="38"/>
  <c r="M61" s="1"/>
  <c r="C62" i="53"/>
  <c r="AE66" i="44"/>
  <c r="Q60" i="53"/>
  <c r="P66" i="44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C60" i="26"/>
  <c r="AD60" s="1"/>
  <c r="AC61" i="29"/>
  <c r="AD61" s="1"/>
  <c r="AC61" i="27"/>
  <c r="AD61" s="1"/>
  <c r="AC61" i="24"/>
  <c r="AD61" s="1"/>
  <c r="J61" i="44"/>
  <c r="T61" i="52"/>
  <c r="M61" i="26" s="1"/>
  <c r="O61" i="52"/>
  <c r="Q61" s="1"/>
  <c r="G62" i="44"/>
  <c r="Q65"/>
  <c r="V62" i="53"/>
  <c r="N62" i="28" s="1"/>
  <c r="U62" i="53"/>
  <c r="N62" i="27" s="1"/>
  <c r="T62" i="53"/>
  <c r="N62" i="26" s="1"/>
  <c r="O62" i="53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C62" i="28"/>
  <c r="AD62" s="1"/>
  <c r="AC62" i="29"/>
  <c r="AD62" s="1"/>
  <c r="AC61" i="26"/>
  <c r="AD61" s="1"/>
  <c r="J62" i="44"/>
  <c r="G63"/>
  <c r="Q66"/>
  <c r="T63" i="53"/>
  <c r="N63" i="26" s="1"/>
  <c r="O63" i="53"/>
  <c r="S63"/>
  <c r="N63" i="24" s="1"/>
  <c r="W63" i="53"/>
  <c r="V63"/>
  <c r="N63" i="28" s="1"/>
  <c r="U63" i="53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9"/>
  <c r="N63" i="27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8" l="1"/>
  <c r="AD63" s="1"/>
  <c r="AC63" i="24"/>
  <c r="AD63" s="1"/>
  <c r="AC62" i="26"/>
  <c r="AD62" s="1"/>
  <c r="AC63" i="29"/>
  <c r="AD63" s="1"/>
  <c r="G64" i="44"/>
  <c r="AC63" i="27"/>
  <c r="AD63" s="1"/>
  <c r="J63" i="44"/>
  <c r="T63" i="52"/>
  <c r="M63" i="26" s="1"/>
  <c r="O63" i="52"/>
  <c r="Q63" s="1"/>
  <c r="V64" i="53"/>
  <c r="U64"/>
  <c r="N64" i="27" s="1"/>
  <c r="T64" i="53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8"/>
  <c r="N64" i="29"/>
  <c r="AG59" i="30"/>
  <c r="K64" i="38"/>
  <c r="M64" s="1"/>
  <c r="AG59" i="28"/>
  <c r="C65" i="53"/>
  <c r="AE69" i="44"/>
  <c r="Q63" i="53"/>
  <c r="P69" i="44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3" i="26"/>
  <c r="AD63" s="1"/>
  <c r="AC64" i="27"/>
  <c r="AD64" s="1"/>
  <c r="AC64" i="28"/>
  <c r="AD64" s="1"/>
  <c r="AC64" i="29"/>
  <c r="AD64" s="1"/>
  <c r="AC64" i="24"/>
  <c r="AD64" s="1"/>
  <c r="G61" i="61"/>
  <c r="O61" s="1"/>
  <c r="Q68" i="44"/>
  <c r="T65" i="53"/>
  <c r="O65"/>
  <c r="S65"/>
  <c r="W65"/>
  <c r="N65" i="29" s="1"/>
  <c r="V65" i="53"/>
  <c r="U65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6"/>
  <c r="K65" i="38"/>
  <c r="M65" s="1"/>
  <c r="Q64" i="53"/>
  <c r="C66"/>
  <c r="AE70" i="44"/>
  <c r="P70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9"/>
  <c r="AD65" s="1"/>
  <c r="AC65" i="28"/>
  <c r="AD65" s="1"/>
  <c r="AC64" i="26"/>
  <c r="AD64" s="1"/>
  <c r="AC65" i="24"/>
  <c r="AD65" s="1"/>
  <c r="V61" i="61"/>
  <c r="J65" i="44"/>
  <c r="O60" i="6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5" i="26" l="1"/>
  <c r="AD65" s="1"/>
  <c r="AC66" i="24"/>
  <c r="AD66" s="1"/>
  <c r="AC66" i="28"/>
  <c r="AD66" s="1"/>
  <c r="AC66" i="27"/>
  <c r="AD66" s="1"/>
  <c r="AC66" i="29"/>
  <c r="AD66" s="1"/>
  <c r="J66" i="44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7" i="27"/>
  <c r="AD67" s="1"/>
  <c r="AC67" i="29"/>
  <c r="AD67" s="1"/>
  <c r="AC66" i="26"/>
  <c r="AD66" s="1"/>
  <c r="AC67" i="28"/>
  <c r="AD67" s="1"/>
  <c r="G68" i="44"/>
  <c r="J67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4"/>
  <c r="AG62" i="29"/>
  <c r="K68" i="38"/>
  <c r="M68" s="1"/>
  <c r="C69" i="53"/>
  <c r="AE73" i="44"/>
  <c r="Q67" i="53"/>
  <c r="P73" i="44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C68" i="29"/>
  <c r="AD68" s="1"/>
  <c r="AC68" i="27"/>
  <c r="AD68" s="1"/>
  <c r="H69" i="44"/>
  <c r="AC68" i="24"/>
  <c r="AD68" s="1"/>
  <c r="AC67" i="26"/>
  <c r="AD67" s="1"/>
  <c r="J68" i="44"/>
  <c r="Q72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G70" i="44" l="1"/>
  <c r="AC69" i="28"/>
  <c r="AD69" s="1"/>
  <c r="AC69" i="29"/>
  <c r="AD69" s="1"/>
  <c r="AC69" i="27"/>
  <c r="AD69" s="1"/>
  <c r="AC68" i="26"/>
  <c r="AD68" s="1"/>
  <c r="AC69" i="24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AG63" i="28"/>
  <c r="J70" i="44"/>
  <c r="Y70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4" l="1"/>
  <c r="AD70" s="1"/>
  <c r="AC70" i="28"/>
  <c r="AD70" s="1"/>
  <c r="AC70" i="29"/>
  <c r="AD70" s="1"/>
  <c r="AC70" i="27"/>
  <c r="AD70" s="1"/>
  <c r="AC69" i="26"/>
  <c r="AD69" s="1"/>
  <c r="H71" i="44"/>
  <c r="T71" i="53"/>
  <c r="N71" i="26" s="1"/>
  <c r="O71" i="53"/>
  <c r="S71"/>
  <c r="N71" i="24" s="1"/>
  <c r="W71" i="53"/>
  <c r="V71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8"/>
  <c r="AG67" i="27"/>
  <c r="K71" i="38"/>
  <c r="M71" s="1"/>
  <c r="C72" i="53"/>
  <c r="AE76" i="44"/>
  <c r="Q70" i="53"/>
  <c r="C72" i="52"/>
  <c r="P76" i="44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0" i="26"/>
  <c r="AD70" s="1"/>
  <c r="AC71" i="27"/>
  <c r="AD71" s="1"/>
  <c r="AC71" i="28"/>
  <c r="AD71" s="1"/>
  <c r="AC71" i="29"/>
  <c r="AD71" s="1"/>
  <c r="O68" i="62"/>
  <c r="J71" i="44"/>
  <c r="G69" i="61"/>
  <c r="O69" s="1"/>
  <c r="Q75" i="44"/>
  <c r="T71" i="52"/>
  <c r="M71" i="26" s="1"/>
  <c r="O71" i="52"/>
  <c r="Q71" s="1"/>
  <c r="V72" i="53"/>
  <c r="U72"/>
  <c r="N72" i="27" s="1"/>
  <c r="T72" i="53"/>
  <c r="O72"/>
  <c r="S72"/>
  <c r="W72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4"/>
  <c r="AG67" i="29"/>
  <c r="K72" i="38"/>
  <c r="M72" s="1"/>
  <c r="C73" i="53"/>
  <c r="AE77" i="44"/>
  <c r="Q71" i="53"/>
  <c r="P77" i="44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8" l="1"/>
  <c r="AD72" s="1"/>
  <c r="H73" i="44"/>
  <c r="AC72" i="27"/>
  <c r="AD72" s="1"/>
  <c r="AC72" i="24"/>
  <c r="AD72" s="1"/>
  <c r="AC71" i="26"/>
  <c r="AD71" s="1"/>
  <c r="AC72" i="29"/>
  <c r="AD72" s="1"/>
  <c r="J72" i="44"/>
  <c r="V69" i="61"/>
  <c r="T72" i="52"/>
  <c r="M72" i="26" s="1"/>
  <c r="O72" i="52"/>
  <c r="Q72" s="1"/>
  <c r="V68" i="63"/>
  <c r="Q76" i="44"/>
  <c r="T73" i="53"/>
  <c r="N73" i="26" s="1"/>
  <c r="O73" i="53"/>
  <c r="S73"/>
  <c r="W7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AE78" i="44"/>
  <c r="P78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9" l="1"/>
  <c r="AD73" s="1"/>
  <c r="AC72" i="26"/>
  <c r="AD72" s="1"/>
  <c r="AC73" i="24"/>
  <c r="AD73" s="1"/>
  <c r="AC73" i="27"/>
  <c r="AD73" s="1"/>
  <c r="AC73" i="28"/>
  <c r="AD73" s="1"/>
  <c r="Q77" i="44"/>
  <c r="V74" i="53"/>
  <c r="N74" i="28" s="1"/>
  <c r="U74" i="53"/>
  <c r="T74"/>
  <c r="N74" i="26" s="1"/>
  <c r="O74" i="53"/>
  <c r="S74"/>
  <c r="W74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C73" i="26"/>
  <c r="AD73" s="1"/>
  <c r="AC74" i="24"/>
  <c r="AD74" s="1"/>
  <c r="AC74" i="29"/>
  <c r="AD74" s="1"/>
  <c r="AC74" i="27"/>
  <c r="AD74" s="1"/>
  <c r="J74" i="44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H76" i="44"/>
  <c r="J75"/>
  <c r="T75" i="52"/>
  <c r="M75" i="26" s="1"/>
  <c r="O75" i="52"/>
  <c r="Q75" s="1"/>
  <c r="V76" i="53"/>
  <c r="N76" i="28" s="1"/>
  <c r="U76" i="53"/>
  <c r="T76"/>
  <c r="N76" i="26" s="1"/>
  <c r="O76" i="53"/>
  <c r="S76"/>
  <c r="W76"/>
  <c r="N76" i="29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7"/>
  <c r="K76" i="38"/>
  <c r="M76" s="1"/>
  <c r="C77" i="53"/>
  <c r="AE81" i="44"/>
  <c r="Q75" i="53"/>
  <c r="P81" i="44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4"/>
  <c r="AD76" s="1"/>
  <c r="AC76" i="27"/>
  <c r="AD76" s="1"/>
  <c r="AC76" i="28"/>
  <c r="AD76" s="1"/>
  <c r="J76" i="44"/>
  <c r="V71" i="61"/>
  <c r="T76" i="52"/>
  <c r="M76" i="26" s="1"/>
  <c r="O76" i="52"/>
  <c r="Q76" s="1"/>
  <c r="Q80" i="44"/>
  <c r="T77" i="53"/>
  <c r="N77" i="26" s="1"/>
  <c r="O77" i="53"/>
  <c r="S77"/>
  <c r="N77" i="24" s="1"/>
  <c r="W77" i="53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9"/>
  <c r="K77" i="38"/>
  <c r="M77" s="1"/>
  <c r="Q76" i="53"/>
  <c r="C78"/>
  <c r="AE82" i="44"/>
  <c r="P82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7"/>
  <c r="AD77" s="1"/>
  <c r="AC76" i="26"/>
  <c r="AD76" s="1"/>
  <c r="AC77" i="24"/>
  <c r="AD77" s="1"/>
  <c r="AC77" i="29"/>
  <c r="AD77" s="1"/>
  <c r="AC77" i="28"/>
  <c r="AD77" s="1"/>
  <c r="V78" i="53"/>
  <c r="N78" i="28" s="1"/>
  <c r="U78" i="53"/>
  <c r="T78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AE83" i="44"/>
  <c r="Q77" i="53"/>
  <c r="C79" i="52"/>
  <c r="P83" i="44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8" i="29"/>
  <c r="AD78" s="1"/>
  <c r="AC77" i="26"/>
  <c r="AD77" s="1"/>
  <c r="AC78" i="24"/>
  <c r="AD78" s="1"/>
  <c r="AC78" i="28"/>
  <c r="AD78" s="1"/>
  <c r="AC78" i="27"/>
  <c r="AD78" s="1"/>
  <c r="T79" i="53"/>
  <c r="O79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9" l="1"/>
  <c r="AD79" s="1"/>
  <c r="AC79" i="27"/>
  <c r="AD79" s="1"/>
  <c r="AC79" i="24"/>
  <c r="AD79" s="1"/>
  <c r="AC78" i="26"/>
  <c r="AD78" s="1"/>
  <c r="AC79" i="28"/>
  <c r="AD79" s="1"/>
  <c r="G80" i="44"/>
  <c r="J80" s="1"/>
  <c r="V76" i="62"/>
  <c r="H80" i="44"/>
  <c r="V80" i="53"/>
  <c r="N80" i="28" s="1"/>
  <c r="U80" i="53"/>
  <c r="T80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AE85" i="44"/>
  <c r="Q79" i="53"/>
  <c r="P85" i="44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4" l="1"/>
  <c r="AD80" s="1"/>
  <c r="AC80" i="28"/>
  <c r="AD80" s="1"/>
  <c r="AC80" i="27"/>
  <c r="AD80" s="1"/>
  <c r="AC80" i="29"/>
  <c r="AD80" s="1"/>
  <c r="AC79" i="26"/>
  <c r="AD79" s="1"/>
  <c r="G81" i="44"/>
  <c r="T80" i="52"/>
  <c r="M80" i="26" s="1"/>
  <c r="O80" i="52"/>
  <c r="Q80" s="1"/>
  <c r="Q84" i="44"/>
  <c r="T81" i="53"/>
  <c r="N81" i="26" s="1"/>
  <c r="O81" i="53"/>
  <c r="S81"/>
  <c r="W81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AE86" i="44"/>
  <c r="Q80" i="53"/>
  <c r="P86" i="44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7"/>
  <c r="AD81" s="1"/>
  <c r="AC81" i="24"/>
  <c r="AD81" s="1"/>
  <c r="AC81" i="28"/>
  <c r="AD81" s="1"/>
  <c r="AC80" i="26"/>
  <c r="AD80" s="1"/>
  <c r="J81" i="44"/>
  <c r="T81" i="52"/>
  <c r="M81" i="26" s="1"/>
  <c r="O81" i="52"/>
  <c r="Q81" s="1"/>
  <c r="G82" i="44"/>
  <c r="Q85"/>
  <c r="V82" i="53"/>
  <c r="N82" i="28" s="1"/>
  <c r="U82" i="53"/>
  <c r="N82" i="27" s="1"/>
  <c r="T82" i="53"/>
  <c r="O82"/>
  <c r="S82"/>
  <c r="N82" i="24" s="1"/>
  <c r="W82" i="53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K82" i="38"/>
  <c r="M82" s="1"/>
  <c r="C83" i="53"/>
  <c r="AE87" i="44"/>
  <c r="Q81" i="53"/>
  <c r="C83" i="52"/>
  <c r="P87" i="44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7" l="1"/>
  <c r="AD82" s="1"/>
  <c r="AC82" i="24"/>
  <c r="AD82" s="1"/>
  <c r="AC82" i="28"/>
  <c r="AD82" s="1"/>
  <c r="AC82" i="29"/>
  <c r="AD82" s="1"/>
  <c r="J82" i="44"/>
  <c r="AC81" i="26"/>
  <c r="AD81" s="1"/>
  <c r="O78" i="63"/>
  <c r="H83" i="44"/>
  <c r="Q86"/>
  <c r="T83" i="53"/>
  <c r="N83" i="26" s="1"/>
  <c r="O83" i="53"/>
  <c r="S83"/>
  <c r="N83" i="24" s="1"/>
  <c r="W83" i="53"/>
  <c r="N83" i="29" s="1"/>
  <c r="V83" i="53"/>
  <c r="N83" i="28" s="1"/>
  <c r="U83" i="5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K83" i="38"/>
  <c r="M83" s="1"/>
  <c r="Q82" i="53"/>
  <c r="C84"/>
  <c r="AE88" i="44"/>
  <c r="C84" i="52"/>
  <c r="P88" i="44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2" i="26"/>
  <c r="AD82" s="1"/>
  <c r="AC83" i="24"/>
  <c r="AD83" s="1"/>
  <c r="AC83" i="27"/>
  <c r="AD83" s="1"/>
  <c r="AC83" i="28"/>
  <c r="AD83" s="1"/>
  <c r="O79" i="63"/>
  <c r="J83" i="44"/>
  <c r="G84"/>
  <c r="T83" i="52"/>
  <c r="M83" i="26" s="1"/>
  <c r="O83" i="52"/>
  <c r="Q83" s="1"/>
  <c r="Q87" i="44"/>
  <c r="V84" i="53"/>
  <c r="U84"/>
  <c r="N84" i="27" s="1"/>
  <c r="T84" i="53"/>
  <c r="O84"/>
  <c r="S84"/>
  <c r="N84" i="24" s="1"/>
  <c r="W84" i="53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7" l="1"/>
  <c r="AD84" s="1"/>
  <c r="AC84" i="28"/>
  <c r="AD84" s="1"/>
  <c r="AC84" i="24"/>
  <c r="AD84" s="1"/>
  <c r="AC83" i="26"/>
  <c r="AD83" s="1"/>
  <c r="AC84" i="29"/>
  <c r="AD84" s="1"/>
  <c r="J84" i="44"/>
  <c r="V81" i="61"/>
  <c r="G85" i="44"/>
  <c r="W82" i="14"/>
  <c r="Q88" i="44"/>
  <c r="T85" i="53"/>
  <c r="O85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K85" i="38"/>
  <c r="M85" s="1"/>
  <c r="Q84" i="53"/>
  <c r="C86"/>
  <c r="AE90" i="44"/>
  <c r="P90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C84" i="26"/>
  <c r="AD84" s="1"/>
  <c r="AC85" i="27"/>
  <c r="AD85" s="1"/>
  <c r="AC85" i="28"/>
  <c r="AD85" s="1"/>
  <c r="AC85" i="29"/>
  <c r="AD85" s="1"/>
  <c r="H86" i="44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4" l="1"/>
  <c r="AD86" s="1"/>
  <c r="AC86" i="27"/>
  <c r="AD86" s="1"/>
  <c r="AC86" i="28"/>
  <c r="AD86" s="1"/>
  <c r="AC86" i="29"/>
  <c r="AD86" s="1"/>
  <c r="AC85" i="26"/>
  <c r="AD85" s="1"/>
  <c r="J86" i="44"/>
  <c r="G87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7" l="1"/>
  <c r="AD87" s="1"/>
  <c r="AC87" i="29"/>
  <c r="AD87" s="1"/>
  <c r="AC86" i="26"/>
  <c r="AD86" s="1"/>
  <c r="AC87" i="24"/>
  <c r="AD87" s="1"/>
  <c r="AC87" i="28"/>
  <c r="AD87" s="1"/>
  <c r="G83" i="62"/>
  <c r="V83" s="1"/>
  <c r="J87" i="44"/>
  <c r="V88" i="53"/>
  <c r="U88"/>
  <c r="N88" i="27" s="1"/>
  <c r="T88" i="53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AE93" i="44"/>
  <c r="Q87" i="53"/>
  <c r="P93" i="44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9"/>
  <c r="AD88" s="1"/>
  <c r="AC88" i="28"/>
  <c r="AD88" s="1"/>
  <c r="AC88" i="24"/>
  <c r="AD88" s="1"/>
  <c r="H89" i="44"/>
  <c r="AC87" i="26"/>
  <c r="AD87" s="1"/>
  <c r="O83" i="63"/>
  <c r="O83" i="62"/>
  <c r="T88" i="52"/>
  <c r="M88" i="26" s="1"/>
  <c r="O88" i="52"/>
  <c r="Q88" s="1"/>
  <c r="Q92" i="44"/>
  <c r="T89" i="53"/>
  <c r="O89"/>
  <c r="S89"/>
  <c r="N89" i="24" s="1"/>
  <c r="W89" i="53"/>
  <c r="V89"/>
  <c r="N89" i="28" s="1"/>
  <c r="U89" i="53"/>
  <c r="N89" i="27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9"/>
  <c r="N89" i="26"/>
  <c r="AG84" i="28"/>
  <c r="AG84" i="29"/>
  <c r="AG84" i="27"/>
  <c r="K89" i="38"/>
  <c r="M89" s="1"/>
  <c r="C90" i="53"/>
  <c r="AE94" i="44"/>
  <c r="Q88" i="53"/>
  <c r="P94" i="44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AC89" i="24"/>
  <c r="AD89" s="1"/>
  <c r="AC89" i="28"/>
  <c r="AD89" s="1"/>
  <c r="AC88" i="26"/>
  <c r="AD88" s="1"/>
  <c r="AC89" i="29"/>
  <c r="AD89" s="1"/>
  <c r="AC89" i="27"/>
  <c r="AD89" s="1"/>
  <c r="G90" i="44"/>
  <c r="Q93"/>
  <c r="V90" i="53"/>
  <c r="N90" i="28" s="1"/>
  <c r="U90" i="53"/>
  <c r="N90" i="27" s="1"/>
  <c r="T90" i="53"/>
  <c r="N90" i="26" s="1"/>
  <c r="O90" i="53"/>
  <c r="S90"/>
  <c r="N90" i="24" s="1"/>
  <c r="W90" i="53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9" l="1"/>
  <c r="AD90" s="1"/>
  <c r="AC90" i="27"/>
  <c r="AD90" s="1"/>
  <c r="AC90" i="28"/>
  <c r="AD90" s="1"/>
  <c r="AC90" i="24"/>
  <c r="AD90" s="1"/>
  <c r="AC89" i="26"/>
  <c r="AD89" s="1"/>
  <c r="H91" i="44"/>
  <c r="J90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4" i="24"/>
  <c r="AG86" i="27"/>
  <c r="AG86" i="28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4"/>
  <c r="AD91" s="1"/>
  <c r="AC90" i="26"/>
  <c r="AD90" s="1"/>
  <c r="AC91" i="29"/>
  <c r="AD91" s="1"/>
  <c r="AC91" i="28"/>
  <c r="AD91" s="1"/>
  <c r="Q95" i="44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W92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AG87" i="24"/>
  <c r="AG86" i="26"/>
  <c r="AG86" i="29"/>
  <c r="AG87"/>
  <c r="AG87" i="28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C92" i="27"/>
  <c r="AD92" s="1"/>
  <c r="AC92" i="29"/>
  <c r="AD92" s="1"/>
  <c r="AC92" i="24"/>
  <c r="AD92" s="1"/>
  <c r="AC91" i="26"/>
  <c r="AD91" s="1"/>
  <c r="H93" i="44"/>
  <c r="T92" i="52"/>
  <c r="M92" i="26" s="1"/>
  <c r="O92" i="52"/>
  <c r="Q92" s="1"/>
  <c r="Q96" i="44"/>
  <c r="T93" i="53"/>
  <c r="N93" i="26" s="1"/>
  <c r="O93" i="53"/>
  <c r="S93"/>
  <c r="W9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3" i="28"/>
  <c r="AD93" s="1"/>
  <c r="AC92" i="26"/>
  <c r="AD92" s="1"/>
  <c r="J93" i="44"/>
  <c r="O88" i="62"/>
  <c r="Q97" i="44"/>
  <c r="V94" i="53"/>
  <c r="N94" i="28" s="1"/>
  <c r="U94" i="53"/>
  <c r="N94" i="27" s="1"/>
  <c r="T94" i="53"/>
  <c r="O94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6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4" l="1"/>
  <c r="AD94" s="1"/>
  <c r="AC93" i="26"/>
  <c r="AD93" s="1"/>
  <c r="AC94" i="27"/>
  <c r="AD94" s="1"/>
  <c r="AC94" i="29"/>
  <c r="AD94" s="1"/>
  <c r="AC94" i="28"/>
  <c r="AD94" s="1"/>
  <c r="J94" i="44"/>
  <c r="O90" i="61"/>
  <c r="H95" i="44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U95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AC95" i="24"/>
  <c r="AD95" s="1"/>
  <c r="AC95" i="27"/>
  <c r="AD95" s="1"/>
  <c r="AC94" i="26"/>
  <c r="AD94" s="1"/>
  <c r="AC95" i="29"/>
  <c r="AD95" s="1"/>
  <c r="AC95" i="28"/>
  <c r="AD95" s="1"/>
  <c r="J95" i="44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W96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AG91" i="26"/>
  <c r="AG92" i="28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J96" s="1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7" l="1"/>
  <c r="AD96" s="1"/>
  <c r="AC96" i="28"/>
  <c r="AD96" s="1"/>
  <c r="AC95" i="26"/>
  <c r="AD95" s="1"/>
  <c r="AC96" i="24"/>
  <c r="AD96" s="1"/>
  <c r="AC96" i="29"/>
  <c r="AD96" s="1"/>
  <c r="O91" i="63"/>
  <c r="G97" i="44"/>
  <c r="Q100"/>
  <c r="T97" i="53"/>
  <c r="N97" i="26" s="1"/>
  <c r="O97" i="53"/>
  <c r="S97"/>
  <c r="W97"/>
  <c r="V97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6" i="26"/>
  <c r="AD96" s="1"/>
  <c r="AC97" i="28"/>
  <c r="AD97" s="1"/>
  <c r="AC97" i="24"/>
  <c r="AD97" s="1"/>
  <c r="AC97" i="29"/>
  <c r="AD97" s="1"/>
  <c r="V92" i="63"/>
  <c r="J97" i="44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/>
  <c r="AD98" s="1"/>
  <c r="AC98" i="24"/>
  <c r="AD98" s="1"/>
  <c r="AC97" i="26"/>
  <c r="AD97" s="1"/>
  <c r="N98" i="29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C98" i="29"/>
  <c r="AD98" s="1"/>
  <c r="H100" i="44"/>
  <c r="J99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<sst xmlns="http://schemas.openxmlformats.org/spreadsheetml/2006/main" count="7827" uniqueCount="483">
  <si>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</si>
  <si>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</si>
  <si>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</si>
  <si>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</si>
  <si>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</si>
  <si>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</si>
  <si>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</si>
  <si>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</si>
  <si>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</si>
  <si>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</si>
  <si>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</si>
  <si>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</si>
  <si>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</si>
  <si>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</si>
  <si>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</si>
  <si>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</si>
  <si>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</si>
  <si>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</si>
  <si>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</si>
  <si>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</si>
  <si>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</si>
  <si>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</si>
  <si>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</si>
  <si>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</si>
  <si>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</si>
  <si>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</si>
  <si>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</si>
  <si>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</si>
  <si>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</si>
  <si>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</si>
  <si>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</si>
  <si>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</si>
  <si>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</si>
  <si>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</si>
  <si>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</si>
  <si>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</si>
  <si>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</si>
  <si>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</si>
  <si>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</si>
  <si>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</si>
  <si>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</si>
  <si>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</si>
  <si>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</si>
  <si>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</si>
  <si>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</si>
  <si>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</si>
  <si>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</si>
  <si>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</si>
  <si>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</si>
  <si>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</si>
  <si>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</si>
  <si>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</si>
  <si>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</si>
  <si>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</si>
  <si>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</si>
  <si>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</si>
  <si>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</si>
  <si>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</si>
  <si>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</si>
  <si>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</si>
  <si>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</si>
  <si>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</si>
  <si>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</si>
  <si>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</si>
  <si>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</si>
  <si>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</si>
  <si>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</si>
  <si>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</si>
  <si>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</si>
  <si>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</si>
  <si>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</si>
  <si>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</si>
  <si>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</si>
  <si>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</si>
  <si>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</si>
  <si>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</si>
  <si>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</si>
  <si>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</si>
  <si>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</si>
  <si>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</si>
  <si>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</si>
  <si>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</si>
  <si>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</si>
  <si>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</si>
  <si>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</si>
  <si>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</si>
  <si>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</si>
  <si>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</si>
  <si>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</si>
  <si>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</si>
  <si>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</si>
  <si>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</si>
  <si>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</si>
  <si>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</si>
  <si>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</si>
  <si>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</si>
  <si>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</si>
  <si>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</si>
  <si>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</si>
  <si>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</si>
  <si>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</si>
  <si>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</si>
  <si>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</si>
  <si>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</si>
  <si>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</si>
  <si>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</si>
  <si>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</si>
  <si>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</si>
  <si>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</si>
  <si>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</si>
  <si>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</si>
  <si>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</si>
  <si>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</si>
  <si>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</si>
  <si>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</si>
  <si>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</si>
  <si>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</si>
  <si>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</si>
  <si>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</si>
  <si>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</si>
  <si>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</si>
  <si>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</si>
  <si>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</si>
  <si>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</si>
  <si>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</si>
  <si>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</si>
  <si>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</si>
  <si>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</si>
  <si>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</si>
  <si>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</si>
  <si>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</si>
  <si>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</si>
  <si>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</si>
  <si>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</si>
  <si>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</si>
  <si>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</si>
  <si>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</si>
  <si>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</si>
  <si>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</si>
  <si>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</si>
  <si>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</si>
  <si>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</si>
  <si>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</si>
  <si>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</si>
  <si>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</si>
  <si>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</si>
  <si>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</si>
  <si>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</si>
  <si>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</si>
  <si>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</si>
  <si>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</si>
  <si>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</si>
  <si>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</si>
  <si>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</si>
  <si>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</si>
  <si>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</si>
  <si>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</si>
  <si>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</si>
  <si>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</si>
  <si>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</si>
  <si>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</si>
  <si>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</si>
  <si>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</si>
  <si>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</si>
  <si>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</si>
  <si>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</si>
  <si>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</si>
  <si>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</si>
  <si>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</si>
  <si>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</si>
  <si>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</si>
  <si>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</si>
  <si>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</si>
  <si>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</si>
  <si>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</si>
  <si>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</si>
  <si>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</si>
  <si>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</si>
  <si>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</si>
  <si>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</si>
  <si>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</si>
  <si>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</si>
  <si>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</si>
  <si>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</si>
  <si>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</si>
  <si>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</si>
  <si>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</si>
  <si>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</si>
  <si>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</si>
  <si>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</si>
  <si>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</si>
  <si>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</si>
  <si>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</si>
  <si>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</si>
  <si>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</si>
  <si>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</si>
  <si>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</si>
  <si>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</si>
  <si>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</si>
  <si>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</si>
  <si>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</si>
  <si>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</si>
  <si>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</si>
  <si>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</si>
  <si>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</si>
  <si>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</si>
  <si>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</si>
  <si>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</si>
  <si>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</si>
  <si>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</si>
  <si>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</si>
  <si>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</si>
  <si>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</si>
  <si>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</si>
  <si>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</si>
  <si>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</si>
  <si>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</si>
  <si>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</si>
  <si>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</si>
  <si>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</si>
  <si>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</si>
  <si>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</si>
  <si>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</si>
  <si>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</si>
  <si>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</si>
  <si>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</si>
  <si>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</si>
  <si>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</si>
  <si>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</si>
  <si>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</si>
  <si>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</si>
  <si>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</si>
  <si>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</si>
  <si>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</si>
  <si>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</si>
  <si>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</si>
  <si>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</si>
  <si>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</si>
  <si>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</si>
  <si>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</si>
  <si>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</si>
  <si>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</si>
  <si>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</si>
  <si>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</si>
  <si>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</si>
  <si>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</si>
  <si>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</si>
  <si>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</si>
  <si>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</si>
  <si>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</si>
  <si>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</si>
  <si>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</si>
  <si>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</si>
  <si>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</si>
  <si>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</si>
  <si>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</si>
  <si>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</si>
  <si>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</si>
  <si>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</si>
  <si>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</si>
  <si>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</si>
  <si>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</si>
  <si>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</si>
  <si>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</si>
  <si>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</si>
  <si>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</si>
  <si>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</si>
  <si>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</si>
  <si>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</si>
  <si>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</si>
  <si>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</si>
  <si>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</si>
  <si>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</si>
  <si>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</si>
  <si>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</si>
  <si>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</si>
  <si>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</si>
  <si>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</si>
  <si>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</si>
  <si>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</si>
  <si>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</si>
  <si>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</si>
  <si>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</si>
  <si>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</si>
  <si>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</si>
  <si>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</si>
  <si>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</si>
  <si>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</si>
  <si>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</si>
  <si>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</si>
  <si>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</si>
  <si>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</si>
  <si>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</si>
  <si>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</si>
  <si>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</si>
  <si>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</si>
  <si>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</si>
  <si>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</si>
  <si>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</si>
  <si>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</si>
  <si>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</si>
  <si>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</si>
  <si>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</si>
  <si>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</si>
  <si>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</si>
  <si>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</si>
  <si>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</si>
  <si>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</si>
  <si>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</si>
  <si>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</si>
  <si>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</si>
  <si>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</si>
  <si>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</si>
  <si>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</si>
  <si>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</si>
  <si>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</si>
  <si>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</si>
  <si>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</si>
  <si>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</si>
  <si>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</si>
  <si>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</si>
  <si>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</si>
  <si>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</si>
  <si>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</si>
  <si>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</si>
  <si>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</si>
  <si>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</si>
  <si>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</si>
  <si>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</si>
  <si>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</si>
  <si>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</si>
  <si>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</si>
  <si>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</si>
  <si>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</si>
  <si>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</si>
  <si>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</si>
  <si>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</si>
  <si>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</si>
  <si>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</si>
  <si>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</si>
  <si>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</si>
  <si>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</si>
  <si>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</si>
  <si>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</si>
  <si>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</si>
  <si>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</si>
  <si>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</si>
  <si>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</si>
  <si>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</si>
  <si>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</si>
  <si>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</si>
  <si>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</si>
  <si>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</si>
  <si>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</si>
  <si>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</si>
  <si>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</si>
  <si>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</si>
  <si>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</si>
  <si>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</si>
  <si>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</si>
  <si>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</si>
  <si>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</si>
  <si>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</si>
  <si>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</si>
  <si>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</si>
  <si>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</si>
  <si>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</si>
  <si>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</si>
  <si>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</si>
  <si>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</si>
  <si>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</si>
  <si>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</si>
  <si>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</si>
  <si>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</si>
  <si>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</si>
  <si>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</si>
  <si>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</si>
  <si>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</si>
  <si>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</si>
  <si>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</si>
  <si>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</si>
  <si>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</si>
  <si>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</si>
  <si>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</si>
  <si>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</si>
  <si>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</si>
  <si>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</si>
  <si>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</si>
  <si>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</si>
  <si>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</si>
  <si>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</si>
  <si>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</si>
  <si>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</si>
  <si>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</si>
  <si>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</si>
  <si>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</si>
  <si>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</si>
  <si>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</si>
  <si>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</si>
  <si>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</si>
  <si>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</si>
  <si>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</si>
  <si>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</si>
  <si>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</si>
  <si>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</si>
  <si>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</si>
  <si>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</si>
  <si>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</si>
  <si>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</si>
  <si>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</si>
  <si>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</si>
  <si>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</si>
  <si>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</si>
  <si>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</si>
  <si>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</si>
  <si>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</si>
  <si>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</si>
  <si>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</si>
  <si>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</si>
  <si>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</si>
  <si>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</si>
  <si>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</si>
  <si>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</si>
  <si>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</si>
  <si>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</si>
  <si>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51IS2022/04/24</t>
  </si>
  <si>
    <t>ANTA_CRF(NR-91)</t>
  </si>
  <si>
    <t>ANTA_GF(NR-91)</t>
  </si>
  <si>
    <t>ANTA_LF(NR-91)</t>
  </si>
  <si>
    <t>ANTA_RF(NR-91)</t>
  </si>
  <si>
    <t>AURY_CRF(NR-91)</t>
  </si>
  <si>
    <t>AURY_GF(NR-91)</t>
  </si>
  <si>
    <t>AURY_LF(NR-91)</t>
  </si>
  <si>
    <t>AURY_RF(NR-91)</t>
  </si>
  <si>
    <t>BRBCL(ER-30)</t>
  </si>
  <si>
    <t>BSIUL(NR-91)</t>
  </si>
  <si>
    <t>CHAMERA1(NR-91)</t>
  </si>
  <si>
    <t>CHAMERA2(NR-91)</t>
  </si>
  <si>
    <t>CHAMERA3(NR-91)</t>
  </si>
  <si>
    <t>DADRI_CRF(NR-91)</t>
  </si>
  <si>
    <t>DADRI_GF(NR-91)</t>
  </si>
  <si>
    <t>DADRI_LF(NR-91)</t>
  </si>
  <si>
    <t>DADRI_RF(NR-91)</t>
  </si>
  <si>
    <t>DADRT2(NR-91)</t>
  </si>
  <si>
    <t>DHAULIGNGA(NR-91)</t>
  </si>
  <si>
    <t>DULHASTI(NR-91)</t>
  </si>
  <si>
    <t>FSTPP I &amp; II(ER-30)</t>
  </si>
  <si>
    <t>JHAJJAR(NR-91)</t>
  </si>
  <si>
    <t>KHSTPP-II(ER-30)</t>
  </si>
  <si>
    <t>KOTESHWR(NR-91)</t>
  </si>
  <si>
    <t>NAPP(NR-91)</t>
  </si>
  <si>
    <t>NJPC(NR-91)</t>
  </si>
  <si>
    <t>PARBATI3(NR-91)</t>
  </si>
  <si>
    <t>RAPPB(NR-91)</t>
  </si>
  <si>
    <t>RAPPC(NR-91)</t>
  </si>
  <si>
    <t>RIHAND1(NR-91)</t>
  </si>
  <si>
    <t>RIHAND2(NR-91)</t>
  </si>
  <si>
    <t>RIHAND3(NR-91)</t>
  </si>
  <si>
    <t>SALAL(NR-91)</t>
  </si>
  <si>
    <t>SASAN(WR-45)</t>
  </si>
  <si>
    <t>SEWA2(NR-91)</t>
  </si>
  <si>
    <t>SINGRAULI(NR-91)</t>
  </si>
  <si>
    <t>SINGRAULI_HYDRO(NR-91)</t>
  </si>
  <si>
    <t>TALA(ER-30)</t>
  </si>
  <si>
    <t>TANAKPUR(NR-91)</t>
  </si>
  <si>
    <t>TEHRI(NR-91)</t>
  </si>
  <si>
    <t>UNCHAHAR1(NR-91)</t>
  </si>
  <si>
    <t>UNCHAHAR2(NR-91)</t>
  </si>
  <si>
    <t>UNCHAHAR3(NR-91)</t>
  </si>
  <si>
    <t>UNCHAHAR4(NR-91)</t>
  </si>
  <si>
    <t>URI2(NR-91)</t>
  </si>
  <si>
    <t>SHPPBPL</t>
  </si>
  <si>
    <t>Teesta_III</t>
  </si>
  <si>
    <t>JPL</t>
  </si>
  <si>
    <t>SINGOLI</t>
  </si>
  <si>
    <t>KSK_MAHANADI</t>
  </si>
  <si>
    <t>GMRKEL</t>
  </si>
  <si>
    <t>ITCWIND</t>
  </si>
  <si>
    <t>GEE_HP</t>
  </si>
  <si>
    <t>CHANJUII</t>
  </si>
  <si>
    <t>MePDCL</t>
  </si>
  <si>
    <t>TS1PL_BKN</t>
  </si>
  <si>
    <t>ARP1PL_BKN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</si>
</sst>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62</v>
          </cell>
          <cell r="C5">
            <v>0</v>
          </cell>
          <cell r="D5">
            <v>243</v>
          </cell>
          <cell r="E5">
            <v>0</v>
          </cell>
          <cell r="H5">
            <v>62</v>
          </cell>
          <cell r="I5">
            <v>0</v>
          </cell>
          <cell r="J5">
            <v>96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243</v>
          </cell>
          <cell r="E6">
            <v>0</v>
          </cell>
          <cell r="H6">
            <v>62</v>
          </cell>
          <cell r="I6">
            <v>0</v>
          </cell>
          <cell r="J6">
            <v>208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243</v>
          </cell>
          <cell r="E7">
            <v>0</v>
          </cell>
          <cell r="H7">
            <v>62</v>
          </cell>
          <cell r="I7">
            <v>0</v>
          </cell>
          <cell r="J7">
            <v>208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243</v>
          </cell>
          <cell r="E8">
            <v>0</v>
          </cell>
          <cell r="H8">
            <v>62</v>
          </cell>
          <cell r="I8">
            <v>0</v>
          </cell>
          <cell r="J8">
            <v>208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243</v>
          </cell>
          <cell r="E9">
            <v>0</v>
          </cell>
          <cell r="H9">
            <v>62</v>
          </cell>
          <cell r="I9">
            <v>0</v>
          </cell>
          <cell r="J9">
            <v>208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243</v>
          </cell>
          <cell r="E10">
            <v>0</v>
          </cell>
          <cell r="H10">
            <v>62</v>
          </cell>
          <cell r="I10">
            <v>0</v>
          </cell>
          <cell r="J10">
            <v>243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243</v>
          </cell>
          <cell r="E11">
            <v>0</v>
          </cell>
          <cell r="H11">
            <v>62</v>
          </cell>
          <cell r="I11">
            <v>0</v>
          </cell>
          <cell r="J11">
            <v>243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243</v>
          </cell>
          <cell r="E12">
            <v>0</v>
          </cell>
          <cell r="H12">
            <v>62</v>
          </cell>
          <cell r="I12">
            <v>0</v>
          </cell>
          <cell r="J12">
            <v>243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243</v>
          </cell>
          <cell r="E13">
            <v>0</v>
          </cell>
          <cell r="H13">
            <v>62</v>
          </cell>
          <cell r="I13">
            <v>0</v>
          </cell>
          <cell r="J13">
            <v>243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243</v>
          </cell>
          <cell r="E14">
            <v>0</v>
          </cell>
          <cell r="H14">
            <v>62</v>
          </cell>
          <cell r="I14">
            <v>0</v>
          </cell>
          <cell r="J14">
            <v>243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243</v>
          </cell>
          <cell r="E15">
            <v>0</v>
          </cell>
          <cell r="H15">
            <v>62</v>
          </cell>
          <cell r="I15">
            <v>0</v>
          </cell>
          <cell r="J15">
            <v>243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243</v>
          </cell>
          <cell r="E16">
            <v>0</v>
          </cell>
          <cell r="H16">
            <v>62</v>
          </cell>
          <cell r="I16">
            <v>0</v>
          </cell>
          <cell r="J16">
            <v>243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243</v>
          </cell>
          <cell r="E17">
            <v>0</v>
          </cell>
          <cell r="H17">
            <v>62</v>
          </cell>
          <cell r="I17">
            <v>0</v>
          </cell>
          <cell r="J17">
            <v>223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243</v>
          </cell>
          <cell r="E18">
            <v>0</v>
          </cell>
          <cell r="H18">
            <v>62</v>
          </cell>
          <cell r="I18">
            <v>0</v>
          </cell>
          <cell r="J18">
            <v>223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243</v>
          </cell>
          <cell r="E19">
            <v>0</v>
          </cell>
          <cell r="H19">
            <v>62</v>
          </cell>
          <cell r="I19">
            <v>0</v>
          </cell>
          <cell r="J19">
            <v>223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243</v>
          </cell>
          <cell r="E20">
            <v>0</v>
          </cell>
          <cell r="H20">
            <v>62</v>
          </cell>
          <cell r="I20">
            <v>0</v>
          </cell>
          <cell r="J20">
            <v>213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243</v>
          </cell>
          <cell r="E21">
            <v>0</v>
          </cell>
          <cell r="H21">
            <v>62</v>
          </cell>
          <cell r="I21">
            <v>0</v>
          </cell>
          <cell r="J21">
            <v>216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243</v>
          </cell>
          <cell r="E22">
            <v>0</v>
          </cell>
          <cell r="H22">
            <v>62</v>
          </cell>
          <cell r="I22">
            <v>0</v>
          </cell>
          <cell r="J22">
            <v>210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243</v>
          </cell>
          <cell r="E23">
            <v>0</v>
          </cell>
          <cell r="H23">
            <v>62</v>
          </cell>
          <cell r="I23">
            <v>0</v>
          </cell>
          <cell r="J23">
            <v>212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243</v>
          </cell>
          <cell r="E24">
            <v>0</v>
          </cell>
          <cell r="H24">
            <v>62</v>
          </cell>
          <cell r="I24">
            <v>0</v>
          </cell>
          <cell r="J24">
            <v>213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243</v>
          </cell>
          <cell r="E25">
            <v>0</v>
          </cell>
          <cell r="H25">
            <v>62</v>
          </cell>
          <cell r="I25">
            <v>0</v>
          </cell>
          <cell r="J25">
            <v>213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243</v>
          </cell>
          <cell r="E26">
            <v>0</v>
          </cell>
          <cell r="H26">
            <v>62</v>
          </cell>
          <cell r="I26">
            <v>0</v>
          </cell>
          <cell r="J26">
            <v>213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243</v>
          </cell>
          <cell r="E27">
            <v>0</v>
          </cell>
          <cell r="H27">
            <v>62</v>
          </cell>
          <cell r="I27">
            <v>0</v>
          </cell>
          <cell r="J27">
            <v>216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243</v>
          </cell>
          <cell r="E28">
            <v>0</v>
          </cell>
          <cell r="H28">
            <v>62</v>
          </cell>
          <cell r="I28">
            <v>0</v>
          </cell>
          <cell r="J28">
            <v>210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243</v>
          </cell>
          <cell r="E29">
            <v>0</v>
          </cell>
          <cell r="H29">
            <v>62</v>
          </cell>
          <cell r="I29">
            <v>0</v>
          </cell>
          <cell r="J29">
            <v>212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243</v>
          </cell>
          <cell r="E30">
            <v>0</v>
          </cell>
          <cell r="H30">
            <v>62</v>
          </cell>
          <cell r="I30">
            <v>0</v>
          </cell>
          <cell r="J30">
            <v>212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243</v>
          </cell>
          <cell r="E31">
            <v>0</v>
          </cell>
          <cell r="H31">
            <v>62</v>
          </cell>
          <cell r="I31">
            <v>0</v>
          </cell>
          <cell r="J31">
            <v>212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243</v>
          </cell>
          <cell r="E32">
            <v>0</v>
          </cell>
          <cell r="H32">
            <v>62</v>
          </cell>
          <cell r="I32">
            <v>0</v>
          </cell>
          <cell r="J32">
            <v>212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214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208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209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209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62</v>
          </cell>
          <cell r="I37">
            <v>0</v>
          </cell>
          <cell r="J37">
            <v>209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62</v>
          </cell>
          <cell r="I38">
            <v>0</v>
          </cell>
          <cell r="J38">
            <v>209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238</v>
          </cell>
          <cell r="E39">
            <v>0</v>
          </cell>
          <cell r="H39">
            <v>62</v>
          </cell>
          <cell r="I39">
            <v>0</v>
          </cell>
          <cell r="J39">
            <v>213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238</v>
          </cell>
          <cell r="E40">
            <v>0</v>
          </cell>
          <cell r="H40">
            <v>62</v>
          </cell>
          <cell r="I40">
            <v>0</v>
          </cell>
          <cell r="J40">
            <v>208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238</v>
          </cell>
          <cell r="E41">
            <v>0</v>
          </cell>
          <cell r="H41">
            <v>62</v>
          </cell>
          <cell r="I41">
            <v>0</v>
          </cell>
          <cell r="J41">
            <v>209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238</v>
          </cell>
          <cell r="E42">
            <v>0</v>
          </cell>
          <cell r="H42">
            <v>62</v>
          </cell>
          <cell r="I42">
            <v>0</v>
          </cell>
          <cell r="J42">
            <v>210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238</v>
          </cell>
          <cell r="E43">
            <v>0</v>
          </cell>
          <cell r="H43">
            <v>62</v>
          </cell>
          <cell r="I43">
            <v>0</v>
          </cell>
          <cell r="J43">
            <v>210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238</v>
          </cell>
          <cell r="E44">
            <v>0</v>
          </cell>
          <cell r="H44">
            <v>62</v>
          </cell>
          <cell r="I44">
            <v>0</v>
          </cell>
          <cell r="J44">
            <v>210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238</v>
          </cell>
          <cell r="E45">
            <v>0</v>
          </cell>
          <cell r="H45">
            <v>62</v>
          </cell>
          <cell r="I45">
            <v>0</v>
          </cell>
          <cell r="J45">
            <v>214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238</v>
          </cell>
          <cell r="E46">
            <v>0</v>
          </cell>
          <cell r="H46">
            <v>62</v>
          </cell>
          <cell r="I46">
            <v>0</v>
          </cell>
          <cell r="J46">
            <v>208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238</v>
          </cell>
          <cell r="E47">
            <v>0</v>
          </cell>
          <cell r="H47">
            <v>62</v>
          </cell>
          <cell r="I47">
            <v>0</v>
          </cell>
          <cell r="J47">
            <v>210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238</v>
          </cell>
          <cell r="E48">
            <v>0</v>
          </cell>
          <cell r="H48">
            <v>62</v>
          </cell>
          <cell r="I48">
            <v>0</v>
          </cell>
          <cell r="J48">
            <v>210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238</v>
          </cell>
          <cell r="E49">
            <v>0</v>
          </cell>
          <cell r="H49">
            <v>62</v>
          </cell>
          <cell r="I49">
            <v>0</v>
          </cell>
          <cell r="J49">
            <v>210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238</v>
          </cell>
          <cell r="E50">
            <v>0</v>
          </cell>
          <cell r="H50">
            <v>62</v>
          </cell>
          <cell r="I50">
            <v>0</v>
          </cell>
          <cell r="J50">
            <v>210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238</v>
          </cell>
          <cell r="E51">
            <v>0</v>
          </cell>
          <cell r="H51">
            <v>62</v>
          </cell>
          <cell r="I51">
            <v>0</v>
          </cell>
          <cell r="J51">
            <v>214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238</v>
          </cell>
          <cell r="E52">
            <v>0</v>
          </cell>
          <cell r="H52">
            <v>62</v>
          </cell>
          <cell r="I52">
            <v>0</v>
          </cell>
          <cell r="J52">
            <v>208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238</v>
          </cell>
          <cell r="E53">
            <v>0</v>
          </cell>
          <cell r="H53">
            <v>62</v>
          </cell>
          <cell r="I53">
            <v>0</v>
          </cell>
          <cell r="J53">
            <v>211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238</v>
          </cell>
          <cell r="E54">
            <v>0</v>
          </cell>
          <cell r="H54">
            <v>62</v>
          </cell>
          <cell r="I54">
            <v>0</v>
          </cell>
          <cell r="J54">
            <v>211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238</v>
          </cell>
          <cell r="E55">
            <v>0</v>
          </cell>
          <cell r="H55">
            <v>62</v>
          </cell>
          <cell r="I55">
            <v>0</v>
          </cell>
          <cell r="J55">
            <v>211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238</v>
          </cell>
          <cell r="E56">
            <v>0</v>
          </cell>
          <cell r="H56">
            <v>62</v>
          </cell>
          <cell r="I56">
            <v>0</v>
          </cell>
          <cell r="J56">
            <v>211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238</v>
          </cell>
          <cell r="E57">
            <v>0</v>
          </cell>
          <cell r="H57">
            <v>62</v>
          </cell>
          <cell r="I57">
            <v>0</v>
          </cell>
          <cell r="J57">
            <v>215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238</v>
          </cell>
          <cell r="E58">
            <v>0</v>
          </cell>
          <cell r="H58">
            <v>62</v>
          </cell>
          <cell r="I58">
            <v>0</v>
          </cell>
          <cell r="J58">
            <v>208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238</v>
          </cell>
          <cell r="E59">
            <v>0</v>
          </cell>
          <cell r="H59">
            <v>62</v>
          </cell>
          <cell r="I59">
            <v>0</v>
          </cell>
          <cell r="J59">
            <v>208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238</v>
          </cell>
          <cell r="E60">
            <v>0</v>
          </cell>
          <cell r="H60">
            <v>62</v>
          </cell>
          <cell r="I60">
            <v>0</v>
          </cell>
          <cell r="J60">
            <v>208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238</v>
          </cell>
          <cell r="E61">
            <v>0</v>
          </cell>
          <cell r="H61">
            <v>62</v>
          </cell>
          <cell r="I61">
            <v>0</v>
          </cell>
          <cell r="J61">
            <v>208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238</v>
          </cell>
          <cell r="E62">
            <v>0</v>
          </cell>
          <cell r="H62">
            <v>62</v>
          </cell>
          <cell r="I62">
            <v>0</v>
          </cell>
          <cell r="J62">
            <v>208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238</v>
          </cell>
          <cell r="E63">
            <v>0</v>
          </cell>
          <cell r="H63">
            <v>62</v>
          </cell>
          <cell r="I63">
            <v>0</v>
          </cell>
          <cell r="J63">
            <v>208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238</v>
          </cell>
          <cell r="E64">
            <v>0</v>
          </cell>
          <cell r="H64">
            <v>62</v>
          </cell>
          <cell r="I64">
            <v>0</v>
          </cell>
          <cell r="J64">
            <v>208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238</v>
          </cell>
          <cell r="E65">
            <v>0</v>
          </cell>
          <cell r="H65">
            <v>62</v>
          </cell>
          <cell r="I65">
            <v>0</v>
          </cell>
          <cell r="J65">
            <v>208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238</v>
          </cell>
          <cell r="E66">
            <v>0</v>
          </cell>
          <cell r="H66">
            <v>62</v>
          </cell>
          <cell r="I66">
            <v>0</v>
          </cell>
          <cell r="J66">
            <v>208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238</v>
          </cell>
          <cell r="E67">
            <v>0</v>
          </cell>
          <cell r="H67">
            <v>62</v>
          </cell>
          <cell r="I67">
            <v>0</v>
          </cell>
          <cell r="J67">
            <v>208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238</v>
          </cell>
          <cell r="E68">
            <v>0</v>
          </cell>
          <cell r="H68">
            <v>62</v>
          </cell>
          <cell r="I68">
            <v>0</v>
          </cell>
          <cell r="J68">
            <v>208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238</v>
          </cell>
          <cell r="E69">
            <v>0</v>
          </cell>
          <cell r="H69">
            <v>62</v>
          </cell>
          <cell r="I69">
            <v>0</v>
          </cell>
          <cell r="J69">
            <v>208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238</v>
          </cell>
          <cell r="E70">
            <v>0</v>
          </cell>
          <cell r="H70">
            <v>62</v>
          </cell>
          <cell r="I70">
            <v>0</v>
          </cell>
          <cell r="J70">
            <v>208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238</v>
          </cell>
          <cell r="E71">
            <v>0</v>
          </cell>
          <cell r="H71">
            <v>62</v>
          </cell>
          <cell r="I71">
            <v>0</v>
          </cell>
          <cell r="J71">
            <v>208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238</v>
          </cell>
          <cell r="E72">
            <v>0</v>
          </cell>
          <cell r="H72">
            <v>62</v>
          </cell>
          <cell r="I72">
            <v>0</v>
          </cell>
          <cell r="J72">
            <v>208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238</v>
          </cell>
          <cell r="E73">
            <v>0</v>
          </cell>
          <cell r="H73">
            <v>62</v>
          </cell>
          <cell r="I73">
            <v>0</v>
          </cell>
          <cell r="J73">
            <v>208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238</v>
          </cell>
          <cell r="E74">
            <v>0</v>
          </cell>
          <cell r="H74">
            <v>62</v>
          </cell>
          <cell r="I74">
            <v>0</v>
          </cell>
          <cell r="J74">
            <v>208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238</v>
          </cell>
          <cell r="E75">
            <v>0</v>
          </cell>
          <cell r="H75">
            <v>62</v>
          </cell>
          <cell r="I75">
            <v>0</v>
          </cell>
          <cell r="J75">
            <v>215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238</v>
          </cell>
          <cell r="E76">
            <v>0</v>
          </cell>
          <cell r="H76">
            <v>62</v>
          </cell>
          <cell r="I76">
            <v>0</v>
          </cell>
          <cell r="J76">
            <v>211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238</v>
          </cell>
          <cell r="E77">
            <v>0</v>
          </cell>
          <cell r="H77">
            <v>62</v>
          </cell>
          <cell r="I77">
            <v>0</v>
          </cell>
          <cell r="J77">
            <v>213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238</v>
          </cell>
          <cell r="E78">
            <v>0</v>
          </cell>
          <cell r="H78">
            <v>62</v>
          </cell>
          <cell r="I78">
            <v>0</v>
          </cell>
          <cell r="J78">
            <v>212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238</v>
          </cell>
          <cell r="E79">
            <v>0</v>
          </cell>
          <cell r="H79">
            <v>62</v>
          </cell>
          <cell r="I79">
            <v>0</v>
          </cell>
          <cell r="J79">
            <v>212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238</v>
          </cell>
          <cell r="E80">
            <v>0</v>
          </cell>
          <cell r="H80">
            <v>62</v>
          </cell>
          <cell r="I80">
            <v>0</v>
          </cell>
          <cell r="J80">
            <v>212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238</v>
          </cell>
          <cell r="E81">
            <v>0</v>
          </cell>
          <cell r="H81">
            <v>62</v>
          </cell>
          <cell r="I81">
            <v>0</v>
          </cell>
          <cell r="J81">
            <v>215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238</v>
          </cell>
          <cell r="E82">
            <v>0</v>
          </cell>
          <cell r="H82">
            <v>62</v>
          </cell>
          <cell r="I82">
            <v>0</v>
          </cell>
          <cell r="J82">
            <v>212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238</v>
          </cell>
          <cell r="E83">
            <v>0</v>
          </cell>
          <cell r="H83">
            <v>62</v>
          </cell>
          <cell r="I83">
            <v>0</v>
          </cell>
          <cell r="J83">
            <v>214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238</v>
          </cell>
          <cell r="E84">
            <v>0</v>
          </cell>
          <cell r="H84">
            <v>62</v>
          </cell>
          <cell r="I84">
            <v>0</v>
          </cell>
          <cell r="J84">
            <v>215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238</v>
          </cell>
          <cell r="E85">
            <v>0</v>
          </cell>
          <cell r="H85">
            <v>62</v>
          </cell>
          <cell r="I85">
            <v>0</v>
          </cell>
          <cell r="J85">
            <v>215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238</v>
          </cell>
          <cell r="E86">
            <v>0</v>
          </cell>
          <cell r="H86">
            <v>62</v>
          </cell>
          <cell r="I86">
            <v>0</v>
          </cell>
          <cell r="J86">
            <v>215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238</v>
          </cell>
          <cell r="E87">
            <v>0</v>
          </cell>
          <cell r="H87">
            <v>62</v>
          </cell>
          <cell r="I87">
            <v>0</v>
          </cell>
          <cell r="J87">
            <v>225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238</v>
          </cell>
          <cell r="E88">
            <v>0</v>
          </cell>
          <cell r="H88">
            <v>62</v>
          </cell>
          <cell r="I88">
            <v>0</v>
          </cell>
          <cell r="J88">
            <v>224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238</v>
          </cell>
          <cell r="E89">
            <v>0</v>
          </cell>
          <cell r="H89">
            <v>62</v>
          </cell>
          <cell r="I89">
            <v>0</v>
          </cell>
          <cell r="J89">
            <v>215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238</v>
          </cell>
          <cell r="E90">
            <v>0</v>
          </cell>
          <cell r="H90">
            <v>62</v>
          </cell>
          <cell r="I90">
            <v>0</v>
          </cell>
          <cell r="J90">
            <v>215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238</v>
          </cell>
          <cell r="E91">
            <v>0</v>
          </cell>
          <cell r="H91">
            <v>62</v>
          </cell>
          <cell r="I91">
            <v>0</v>
          </cell>
          <cell r="J91">
            <v>215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238</v>
          </cell>
          <cell r="E92">
            <v>0</v>
          </cell>
          <cell r="H92">
            <v>62</v>
          </cell>
          <cell r="I92">
            <v>0</v>
          </cell>
          <cell r="J92">
            <v>215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215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215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215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215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215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215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235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235</v>
          </cell>
          <cell r="K100">
            <v>0</v>
          </cell>
        </row>
      </sheetData>
      <sheetData sheetId="9"/>
      <sheetData sheetId="10">
        <row r="5">
          <cell r="B5">
            <v>62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73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73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73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73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73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73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73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73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73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73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73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73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73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73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73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73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73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74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74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74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74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74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74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74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74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74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73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73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73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73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73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73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73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73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73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73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73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73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>
        <row r="5">
          <cell r="B5">
            <v>84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960</v>
          </cell>
          <cell r="G5">
            <v>0</v>
          </cell>
          <cell r="J5">
            <v>256</v>
          </cell>
          <cell r="K5">
            <v>0</v>
          </cell>
          <cell r="L5">
            <v>0</v>
          </cell>
          <cell r="M5">
            <v>0</v>
          </cell>
          <cell r="N5">
            <v>290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960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290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960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290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960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290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290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290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290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290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960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290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960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290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960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290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960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290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290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290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178.16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173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163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154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153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960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960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154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162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162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960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960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960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960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960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960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960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960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960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960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960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960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9"/>
      <sheetData sheetId="10">
        <row r="5">
          <cell r="B5">
            <v>320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44675</v>
      </c>
      <c r="Z3" s="37">
        <f>S3</f>
        <v>44675</v>
      </c>
      <c r="AE3" s="36"/>
      <c r="AH3" s="38">
        <f>AV4</f>
        <v>44675</v>
      </c>
    </row>
    <row r="4" spans="1:48" ht="15.75" thickBot="1">
      <c r="A4" s="37">
        <f>frq!A1</f>
        <v>44675</v>
      </c>
      <c r="L4" s="37">
        <f>frq!A1</f>
        <v>44675</v>
      </c>
      <c r="P4" s="37">
        <f>frq!A1</f>
        <v>44675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44675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</v>
      </c>
      <c r="C6" s="54"/>
      <c r="D6" s="54">
        <f t="shared" ref="D6:D69" si="0">A6+B6+C6</f>
        <v>0.32</v>
      </c>
      <c r="E6" s="55"/>
      <c r="F6" s="43"/>
      <c r="G6" s="54">
        <f>(BAWANA!Q3+BAWANA!R3+BAWANA!S3+BAWANA!T3)/4000</f>
        <v>6.4000000000000001E-2</v>
      </c>
      <c r="H6" s="54">
        <f>(BAWANA!U3+BAWANA!V3)/4000</f>
        <v>7.2499999999999995E-2</v>
      </c>
      <c r="I6" s="54"/>
      <c r="J6" s="54">
        <f>G6+H6+I6</f>
        <v>0.13650000000000001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17.78</v>
      </c>
      <c r="AF6" s="56">
        <f>'MSW BWN'!C3</f>
        <v>17.78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</v>
      </c>
      <c r="C7" s="54"/>
      <c r="D7" s="54">
        <f t="shared" si="0"/>
        <v>0.32</v>
      </c>
      <c r="E7" s="55"/>
      <c r="F7" s="43"/>
      <c r="G7" s="54">
        <f>(BAWANA!Q4+BAWANA!R4+BAWANA!S4+BAWANA!T4)/4000</f>
        <v>0.08</v>
      </c>
      <c r="H7" s="54">
        <f>(BAWANA!U4+BAWANA!V4)/4000</f>
        <v>7.2499999999999995E-2</v>
      </c>
      <c r="I7" s="54"/>
      <c r="J7" s="54">
        <f t="shared" ref="J7:J70" si="3">G7+H7+I7</f>
        <v>0.1525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17.224</v>
      </c>
      <c r="AF7" s="56">
        <f>'MSW BWN'!C4</f>
        <v>17.224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</v>
      </c>
      <c r="C8" s="54"/>
      <c r="D8" s="54">
        <f t="shared" si="0"/>
        <v>0.32</v>
      </c>
      <c r="E8" s="55"/>
      <c r="F8" s="43"/>
      <c r="G8" s="54">
        <f>(BAWANA!Q5+BAWANA!R5+BAWANA!S5+BAWANA!T5)/4000</f>
        <v>0.08</v>
      </c>
      <c r="H8" s="54">
        <f>(BAWANA!U5+BAWANA!V5)/4000</f>
        <v>7.2499999999999995E-2</v>
      </c>
      <c r="I8" s="54"/>
      <c r="J8" s="54">
        <f t="shared" si="3"/>
        <v>0.1525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16.664000000000001</v>
      </c>
      <c r="AF8" s="56">
        <f>'MSW BWN'!C5</f>
        <v>16.664000000000001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</v>
      </c>
      <c r="C9" s="54"/>
      <c r="D9" s="54">
        <f t="shared" si="0"/>
        <v>0.32</v>
      </c>
      <c r="E9" s="55"/>
      <c r="F9" s="43"/>
      <c r="G9" s="54">
        <f>(BAWANA!Q6+BAWANA!R6+BAWANA!S6+BAWANA!T6)/4000</f>
        <v>0.08</v>
      </c>
      <c r="H9" s="54">
        <f>(BAWANA!U6+BAWANA!V6)/4000</f>
        <v>7.2499999999999995E-2</v>
      </c>
      <c r="I9" s="54"/>
      <c r="J9" s="54">
        <f t="shared" si="3"/>
        <v>0.1525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15.8</v>
      </c>
      <c r="AF9" s="56">
        <f>'MSW BWN'!C6</f>
        <v>15.8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</v>
      </c>
      <c r="C10" s="54"/>
      <c r="D10" s="54">
        <f t="shared" si="0"/>
        <v>0.32</v>
      </c>
      <c r="E10" s="55"/>
      <c r="F10" s="43"/>
      <c r="G10" s="54">
        <f>(BAWANA!Q7+BAWANA!R7+BAWANA!S7+BAWANA!T7)/4000</f>
        <v>0.08</v>
      </c>
      <c r="H10" s="54">
        <f>(BAWANA!U7+BAWANA!V7)/4000</f>
        <v>7.2499999999999995E-2</v>
      </c>
      <c r="I10" s="54"/>
      <c r="J10" s="54">
        <f t="shared" si="3"/>
        <v>0.1525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15.648</v>
      </c>
      <c r="AF10" s="56">
        <f>'MSW BWN'!C7</f>
        <v>15.648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</v>
      </c>
      <c r="C11" s="54"/>
      <c r="D11" s="54">
        <f t="shared" si="0"/>
        <v>0.32</v>
      </c>
      <c r="E11" s="55"/>
      <c r="F11" s="43"/>
      <c r="G11" s="54">
        <f>(BAWANA!Q8+BAWANA!R8+BAWANA!S8+BAWANA!T8)/4000</f>
        <v>0.08</v>
      </c>
      <c r="H11" s="54">
        <f>(BAWANA!U8+BAWANA!V8)/4000</f>
        <v>7.2499999999999995E-2</v>
      </c>
      <c r="I11" s="54"/>
      <c r="J11" s="54">
        <f t="shared" si="3"/>
        <v>0.1525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18.507999999999999</v>
      </c>
      <c r="AF11" s="56">
        <f>'MSW BWN'!C8</f>
        <v>18.507999999999999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</v>
      </c>
      <c r="C12" s="54"/>
      <c r="D12" s="54">
        <f t="shared" si="0"/>
        <v>0.32</v>
      </c>
      <c r="E12" s="55"/>
      <c r="F12" s="43"/>
      <c r="G12" s="54">
        <f>(BAWANA!Q9+BAWANA!R9+BAWANA!S9+BAWANA!T9)/4000</f>
        <v>0.08</v>
      </c>
      <c r="H12" s="54">
        <f>(BAWANA!U9+BAWANA!V9)/4000</f>
        <v>7.2499999999999995E-2</v>
      </c>
      <c r="I12" s="54"/>
      <c r="J12" s="54">
        <f t="shared" si="3"/>
        <v>0.1525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17.396000000000001</v>
      </c>
      <c r="AF12" s="56">
        <f>'MSW BWN'!C9</f>
        <v>17.396000000000001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</v>
      </c>
      <c r="C13" s="54"/>
      <c r="D13" s="54">
        <f t="shared" si="0"/>
        <v>0.32</v>
      </c>
      <c r="E13" s="55"/>
      <c r="F13" s="43"/>
      <c r="G13" s="54">
        <f>(BAWANA!Q10+BAWANA!R10+BAWANA!S10+BAWANA!T10)/4000</f>
        <v>0.08</v>
      </c>
      <c r="H13" s="54">
        <f>(BAWANA!U10+BAWANA!V10)/4000</f>
        <v>7.2499999999999995E-2</v>
      </c>
      <c r="I13" s="54"/>
      <c r="J13" s="54">
        <f t="shared" si="3"/>
        <v>0.1525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16.724</v>
      </c>
      <c r="AF13" s="56">
        <f>'MSW BWN'!C10</f>
        <v>16.724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</v>
      </c>
      <c r="C14" s="54"/>
      <c r="D14" s="54">
        <f t="shared" si="0"/>
        <v>0.32</v>
      </c>
      <c r="E14" s="55"/>
      <c r="F14" s="43"/>
      <c r="G14" s="54">
        <f>(BAWANA!Q11+BAWANA!R11+BAWANA!S11+BAWANA!T11)/4000</f>
        <v>0.08</v>
      </c>
      <c r="H14" s="54">
        <f>(BAWANA!U11+BAWANA!V11)/4000</f>
        <v>7.2499999999999995E-2</v>
      </c>
      <c r="I14" s="54"/>
      <c r="J14" s="54">
        <f t="shared" si="3"/>
        <v>0.1525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14.36</v>
      </c>
      <c r="AF14" s="56">
        <f>'MSW BWN'!C11</f>
        <v>14.36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</v>
      </c>
      <c r="C15" s="54"/>
      <c r="D15" s="54">
        <f t="shared" si="0"/>
        <v>0.32</v>
      </c>
      <c r="E15" s="55"/>
      <c r="F15" s="43"/>
      <c r="G15" s="54">
        <f>(BAWANA!Q12+BAWANA!R12+BAWANA!S12+BAWANA!T12)/4000</f>
        <v>0.08</v>
      </c>
      <c r="H15" s="54">
        <f>(BAWANA!U12+BAWANA!V12)/4000</f>
        <v>7.2499999999999995E-2</v>
      </c>
      <c r="I15" s="54"/>
      <c r="J15" s="54">
        <f t="shared" si="3"/>
        <v>0.1525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13.728</v>
      </c>
      <c r="AF15" s="56">
        <f>'MSW BWN'!C12</f>
        <v>13.728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</v>
      </c>
      <c r="C16" s="54"/>
      <c r="D16" s="54">
        <f t="shared" si="0"/>
        <v>0.32</v>
      </c>
      <c r="E16" s="55"/>
      <c r="F16" s="43"/>
      <c r="G16" s="54">
        <f>(BAWANA!Q13+BAWANA!R13+BAWANA!S13+BAWANA!T13)/4000</f>
        <v>0.08</v>
      </c>
      <c r="H16" s="54">
        <f>(BAWANA!U13+BAWANA!V13)/4000</f>
        <v>7.2499999999999995E-2</v>
      </c>
      <c r="I16" s="54"/>
      <c r="J16" s="54">
        <f t="shared" si="3"/>
        <v>0.1525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15.916</v>
      </c>
      <c r="AF16" s="56">
        <f>'MSW BWN'!C13</f>
        <v>15.916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</v>
      </c>
      <c r="C17" s="54"/>
      <c r="D17" s="54">
        <f t="shared" si="0"/>
        <v>0.32</v>
      </c>
      <c r="E17" s="55"/>
      <c r="F17" s="43"/>
      <c r="G17" s="54">
        <f>(BAWANA!Q14+BAWANA!R14+BAWANA!S14+BAWANA!T14)/4000</f>
        <v>0.08</v>
      </c>
      <c r="H17" s="54">
        <f>(BAWANA!U14+BAWANA!V14)/4000</f>
        <v>7.2499999999999995E-2</v>
      </c>
      <c r="I17" s="54"/>
      <c r="J17" s="54">
        <f t="shared" si="3"/>
        <v>0.1525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17.876000000000001</v>
      </c>
      <c r="AF17" s="56">
        <f>'MSW BWN'!C14</f>
        <v>17.876000000000001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</v>
      </c>
      <c r="C18" s="54"/>
      <c r="D18" s="54">
        <f t="shared" si="0"/>
        <v>0.32</v>
      </c>
      <c r="E18" s="55"/>
      <c r="F18" s="43"/>
      <c r="G18" s="54">
        <f>(BAWANA!Q15+BAWANA!R15+BAWANA!S15+BAWANA!T15)/4000</f>
        <v>0.08</v>
      </c>
      <c r="H18" s="54">
        <f>(BAWANA!U15+BAWANA!V15)/4000</f>
        <v>7.2499999999999995E-2</v>
      </c>
      <c r="I18" s="54"/>
      <c r="J18" s="54">
        <f t="shared" si="3"/>
        <v>0.1525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19.507999999999999</v>
      </c>
      <c r="AF18" s="56">
        <f>'MSW BWN'!C15</f>
        <v>19.507999999999999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</v>
      </c>
      <c r="C19" s="54"/>
      <c r="D19" s="54">
        <f t="shared" si="0"/>
        <v>0.32</v>
      </c>
      <c r="E19" s="55"/>
      <c r="F19" s="43"/>
      <c r="G19" s="54">
        <f>(BAWANA!Q16+BAWANA!R16+BAWANA!S16+BAWANA!T16)/4000</f>
        <v>0.08</v>
      </c>
      <c r="H19" s="54">
        <f>(BAWANA!U16+BAWANA!V16)/4000</f>
        <v>7.2499999999999995E-2</v>
      </c>
      <c r="I19" s="54"/>
      <c r="J19" s="54">
        <f t="shared" si="3"/>
        <v>0.1525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18.815999999999999</v>
      </c>
      <c r="AF19" s="56">
        <f>'MSW BWN'!C16</f>
        <v>18.815999999999999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</v>
      </c>
      <c r="C20" s="54"/>
      <c r="D20" s="54">
        <f t="shared" si="0"/>
        <v>0.32</v>
      </c>
      <c r="E20" s="55"/>
      <c r="F20" s="43"/>
      <c r="G20" s="54">
        <f>(BAWANA!Q17+BAWANA!R17+BAWANA!S17+BAWANA!T17)/4000</f>
        <v>0.08</v>
      </c>
      <c r="H20" s="54">
        <f>(BAWANA!U17+BAWANA!V17)/4000</f>
        <v>4.4539999999999996E-2</v>
      </c>
      <c r="I20" s="54"/>
      <c r="J20" s="54">
        <f t="shared" si="3"/>
        <v>0.12454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17.184000000000001</v>
      </c>
      <c r="AF20" s="56">
        <f>'MSW BWN'!C17</f>
        <v>17.184000000000001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</v>
      </c>
      <c r="C21" s="54"/>
      <c r="D21" s="54">
        <f t="shared" si="0"/>
        <v>0.32</v>
      </c>
      <c r="E21" s="55"/>
      <c r="F21" s="43"/>
      <c r="G21" s="54">
        <f>(BAWANA!Q18+BAWANA!R18+BAWANA!S18+BAWANA!T18)/4000</f>
        <v>0.08</v>
      </c>
      <c r="H21" s="54">
        <f>(BAWANA!U18+BAWANA!V18)/4000</f>
        <v>4.3249999999999997E-2</v>
      </c>
      <c r="I21" s="54"/>
      <c r="J21" s="54">
        <f t="shared" si="3"/>
        <v>0.12325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15.956</v>
      </c>
      <c r="AF21" s="56">
        <f>'MSW BWN'!C18</f>
        <v>15.956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</v>
      </c>
      <c r="C22" s="54"/>
      <c r="D22" s="54">
        <f t="shared" si="0"/>
        <v>0.32</v>
      </c>
      <c r="E22" s="55"/>
      <c r="F22" s="43"/>
      <c r="G22" s="54">
        <f>(BAWANA!Q19+BAWANA!R19+BAWANA!S19+BAWANA!T19)/4000</f>
        <v>0.08</v>
      </c>
      <c r="H22" s="54">
        <f>(BAWANA!U19+BAWANA!V19)/4000</f>
        <v>3.7499999999999999E-2</v>
      </c>
      <c r="I22" s="54"/>
      <c r="J22" s="54">
        <f t="shared" si="3"/>
        <v>0.11749999999999999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16.071999999999999</v>
      </c>
      <c r="AF22" s="56">
        <f>'MSW BWN'!C19</f>
        <v>16.071999999999999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</v>
      </c>
      <c r="C23" s="54"/>
      <c r="D23" s="54">
        <f t="shared" si="0"/>
        <v>0.32</v>
      </c>
      <c r="E23" s="55"/>
      <c r="F23" s="43"/>
      <c r="G23" s="54">
        <f>(BAWANA!Q20+BAWANA!R20+BAWANA!S20+BAWANA!T20)/4000</f>
        <v>0.08</v>
      </c>
      <c r="H23" s="54">
        <f>(BAWANA!U20+BAWANA!V20)/4000</f>
        <v>4.0750000000000001E-2</v>
      </c>
      <c r="I23" s="54"/>
      <c r="J23" s="54">
        <f t="shared" si="3"/>
        <v>0.12075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16.244</v>
      </c>
      <c r="AF23" s="56">
        <f>'MSW BWN'!C20</f>
        <v>16.244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</v>
      </c>
      <c r="C24" s="54"/>
      <c r="D24" s="54">
        <f t="shared" si="0"/>
        <v>0.32</v>
      </c>
      <c r="E24" s="55"/>
      <c r="F24" s="43"/>
      <c r="G24" s="54">
        <f>(BAWANA!Q21+BAWANA!R21+BAWANA!S21+BAWANA!T21)/4000</f>
        <v>0.08</v>
      </c>
      <c r="H24" s="54">
        <f>(BAWANA!U21+BAWANA!V21)/4000</f>
        <v>3.85E-2</v>
      </c>
      <c r="I24" s="54"/>
      <c r="J24" s="54">
        <f t="shared" si="3"/>
        <v>0.11849999999999999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18.391999999999999</v>
      </c>
      <c r="AF24" s="56">
        <f>'MSW BWN'!C21</f>
        <v>18.391999999999999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</v>
      </c>
      <c r="C25" s="54"/>
      <c r="D25" s="54">
        <f t="shared" si="0"/>
        <v>0.32</v>
      </c>
      <c r="E25" s="55"/>
      <c r="F25" s="43"/>
      <c r="G25" s="54">
        <f>(BAWANA!Q22+BAWANA!R22+BAWANA!S22+BAWANA!T22)/4000</f>
        <v>0.08</v>
      </c>
      <c r="H25" s="54">
        <f>(BAWANA!U22+BAWANA!V22)/4000</f>
        <v>3.8249999999999999E-2</v>
      </c>
      <c r="I25" s="54"/>
      <c r="J25" s="54">
        <f t="shared" si="3"/>
        <v>0.11824999999999999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18.872</v>
      </c>
      <c r="AF25" s="56">
        <f>'MSW BWN'!C22</f>
        <v>18.872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</v>
      </c>
      <c r="C26" s="54"/>
      <c r="D26" s="54">
        <f t="shared" si="0"/>
        <v>0.32</v>
      </c>
      <c r="E26" s="55"/>
      <c r="F26" s="43"/>
      <c r="G26" s="54">
        <f>(BAWANA!Q23+BAWANA!R23+BAWANA!S23+BAWANA!T23)/4000</f>
        <v>0.08</v>
      </c>
      <c r="H26" s="54">
        <f>(BAWANA!U23+BAWANA!V23)/4000</f>
        <v>3.7499999999999999E-2</v>
      </c>
      <c r="I26" s="54"/>
      <c r="J26" s="54">
        <f t="shared" si="3"/>
        <v>0.11749999999999999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17.588000000000001</v>
      </c>
      <c r="AF26" s="56">
        <f>'MSW BWN'!C23</f>
        <v>17.588000000000001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</v>
      </c>
      <c r="C27" s="54"/>
      <c r="D27" s="54">
        <f t="shared" si="0"/>
        <v>0.32</v>
      </c>
      <c r="E27" s="55"/>
      <c r="F27" s="43"/>
      <c r="G27" s="54">
        <f>(BAWANA!Q24+BAWANA!R24+BAWANA!S24+BAWANA!T24)/4000</f>
        <v>0.08</v>
      </c>
      <c r="H27" s="54">
        <f>(BAWANA!U24+BAWANA!V24)/4000</f>
        <v>3.7499999999999999E-2</v>
      </c>
      <c r="I27" s="54"/>
      <c r="J27" s="54">
        <f t="shared" si="3"/>
        <v>0.11749999999999999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18.431999999999999</v>
      </c>
      <c r="AF27" s="56">
        <f>'MSW BWN'!C24</f>
        <v>18.431999999999999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</v>
      </c>
      <c r="C28" s="54"/>
      <c r="D28" s="54">
        <f t="shared" si="0"/>
        <v>0.32</v>
      </c>
      <c r="E28" s="55"/>
      <c r="F28" s="43"/>
      <c r="G28" s="54">
        <f>(BAWANA!Q25+BAWANA!R25+BAWANA!S25+BAWANA!T25)/4000</f>
        <v>0.08</v>
      </c>
      <c r="H28" s="54">
        <f>(BAWANA!U25+BAWANA!V25)/4000</f>
        <v>3.7499999999999999E-2</v>
      </c>
      <c r="I28" s="54"/>
      <c r="J28" s="54">
        <f t="shared" si="3"/>
        <v>0.11749999999999999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18.295999999999999</v>
      </c>
      <c r="AF28" s="56">
        <f>'MSW BWN'!C25</f>
        <v>18.295999999999999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</v>
      </c>
      <c r="C29" s="54"/>
      <c r="D29" s="54">
        <f t="shared" si="0"/>
        <v>0.32</v>
      </c>
      <c r="E29" s="55"/>
      <c r="F29" s="43"/>
      <c r="G29" s="54">
        <f>(BAWANA!Q26+BAWANA!R26+BAWANA!S26+BAWANA!T26)/4000</f>
        <v>0.08</v>
      </c>
      <c r="H29" s="54">
        <f>(BAWANA!U26+BAWANA!V26)/4000</f>
        <v>3.7499999999999999E-2</v>
      </c>
      <c r="I29" s="54"/>
      <c r="J29" s="54">
        <f t="shared" si="3"/>
        <v>0.11749999999999999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18.568000000000001</v>
      </c>
      <c r="AF29" s="56">
        <f>'MSW BWN'!C26</f>
        <v>18.568000000000001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</v>
      </c>
      <c r="C30" s="54"/>
      <c r="D30" s="54">
        <f t="shared" si="0"/>
        <v>0.32</v>
      </c>
      <c r="E30" s="55"/>
      <c r="F30" s="43"/>
      <c r="G30" s="54">
        <f>(BAWANA!Q27+BAWANA!R27+BAWANA!S27+BAWANA!T27)/4000</f>
        <v>0.08</v>
      </c>
      <c r="H30" s="54">
        <f>(BAWANA!U27+BAWANA!V27)/4000</f>
        <v>3.7499999999999999E-2</v>
      </c>
      <c r="I30" s="54"/>
      <c r="J30" s="54">
        <f t="shared" si="3"/>
        <v>0.11749999999999999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16.972000000000001</v>
      </c>
      <c r="AF30" s="56">
        <f>'MSW BWN'!C27</f>
        <v>16.972000000000001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</v>
      </c>
      <c r="C31" s="54"/>
      <c r="D31" s="54">
        <f t="shared" si="0"/>
        <v>0.32</v>
      </c>
      <c r="E31" s="55"/>
      <c r="F31" s="43"/>
      <c r="G31" s="54">
        <f>(BAWANA!Q28+BAWANA!R28+BAWANA!S28+BAWANA!T28)/4000</f>
        <v>0.08</v>
      </c>
      <c r="H31" s="54">
        <f>(BAWANA!U28+BAWANA!V28)/4000</f>
        <v>3.7499999999999999E-2</v>
      </c>
      <c r="I31" s="54"/>
      <c r="J31" s="54">
        <f t="shared" si="3"/>
        <v>0.11749999999999999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16.376000000000001</v>
      </c>
      <c r="AF31" s="56">
        <f>'MSW BWN'!C28</f>
        <v>16.376000000000001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</v>
      </c>
      <c r="C32" s="54"/>
      <c r="D32" s="54">
        <f t="shared" si="0"/>
        <v>0.32</v>
      </c>
      <c r="E32" s="55"/>
      <c r="F32" s="43"/>
      <c r="G32" s="54">
        <f>(BAWANA!Q29+BAWANA!R29+BAWANA!S29+BAWANA!T29)/4000</f>
        <v>0.08</v>
      </c>
      <c r="H32" s="54">
        <f>(BAWANA!U29+BAWANA!V29)/4000</f>
        <v>3.7499999999999999E-2</v>
      </c>
      <c r="I32" s="54"/>
      <c r="J32" s="54">
        <f t="shared" si="3"/>
        <v>0.11749999999999999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17.335999999999999</v>
      </c>
      <c r="AF32" s="56">
        <f>'MSW BWN'!C29</f>
        <v>17.335999999999999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</v>
      </c>
      <c r="C33" s="54"/>
      <c r="D33" s="54">
        <f t="shared" si="0"/>
        <v>0.32</v>
      </c>
      <c r="E33" s="55"/>
      <c r="F33" s="43"/>
      <c r="G33" s="54">
        <f>(BAWANA!Q30+BAWANA!R30+BAWANA!S30+BAWANA!T30)/4000</f>
        <v>0.08</v>
      </c>
      <c r="H33" s="54">
        <f>(BAWANA!U30+BAWANA!V30)/4000</f>
        <v>3.7499999999999999E-2</v>
      </c>
      <c r="I33" s="54"/>
      <c r="J33" s="54">
        <f t="shared" si="3"/>
        <v>0.11749999999999999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18.664000000000001</v>
      </c>
      <c r="AF33" s="56">
        <f>'MSW BWN'!C30</f>
        <v>18.664000000000001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</v>
      </c>
      <c r="C34" s="54"/>
      <c r="D34" s="54">
        <f t="shared" si="0"/>
        <v>0.32</v>
      </c>
      <c r="E34" s="55"/>
      <c r="F34" s="43"/>
      <c r="G34" s="54">
        <f>(BAWANA!Q31+BAWANA!R31+BAWANA!S31+BAWANA!T31)/4000</f>
        <v>0.08</v>
      </c>
      <c r="H34" s="54">
        <f>(BAWANA!U31+BAWANA!V31)/4000</f>
        <v>3.7499999999999999E-2</v>
      </c>
      <c r="I34" s="54"/>
      <c r="J34" s="54">
        <f t="shared" si="3"/>
        <v>0.11749999999999999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18.22</v>
      </c>
      <c r="AF34" s="56">
        <f>'MSW BWN'!C31</f>
        <v>18.22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</v>
      </c>
      <c r="C35" s="54"/>
      <c r="D35" s="54">
        <f t="shared" si="0"/>
        <v>0.32</v>
      </c>
      <c r="E35" s="55"/>
      <c r="F35" s="43"/>
      <c r="G35" s="54">
        <f>(BAWANA!Q32+BAWANA!R32+BAWANA!S32+BAWANA!T32)/4000</f>
        <v>0.08</v>
      </c>
      <c r="H35" s="54">
        <f>(BAWANA!U32+BAWANA!V32)/4000</f>
        <v>3.7499999999999999E-2</v>
      </c>
      <c r="I35" s="54"/>
      <c r="J35" s="54">
        <f t="shared" si="3"/>
        <v>0.11749999999999999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16.916</v>
      </c>
      <c r="AF35" s="56">
        <f>'MSW BWN'!C32</f>
        <v>16.916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</v>
      </c>
      <c r="C36" s="54"/>
      <c r="D36" s="54">
        <f t="shared" si="0"/>
        <v>0.32</v>
      </c>
      <c r="E36" s="55"/>
      <c r="F36" s="43"/>
      <c r="G36" s="54">
        <f>(BAWANA!Q33+BAWANA!R33+BAWANA!S33+BAWANA!T33)/4000</f>
        <v>0.08</v>
      </c>
      <c r="H36" s="54">
        <f>(BAWANA!U33+BAWANA!V33)/4000</f>
        <v>3.7499999999999999E-2</v>
      </c>
      <c r="I36" s="54"/>
      <c r="J36" s="54">
        <f t="shared" si="3"/>
        <v>0.11749999999999999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16.128</v>
      </c>
      <c r="AF36" s="56">
        <f>'MSW BWN'!C33</f>
        <v>16.128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</v>
      </c>
      <c r="C37" s="54"/>
      <c r="D37" s="54">
        <f t="shared" si="0"/>
        <v>0.32</v>
      </c>
      <c r="E37" s="55"/>
      <c r="F37" s="43"/>
      <c r="G37" s="54">
        <f>(BAWANA!Q34+BAWANA!R34+BAWANA!S34+BAWANA!T34)/4000</f>
        <v>0.08</v>
      </c>
      <c r="H37" s="54">
        <f>(BAWANA!U34+BAWANA!V34)/4000</f>
        <v>3.7499999999999999E-2</v>
      </c>
      <c r="I37" s="54"/>
      <c r="J37" s="54">
        <f t="shared" si="3"/>
        <v>0.11749999999999999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17.108000000000001</v>
      </c>
      <c r="AF37" s="56">
        <f>'MSW BWN'!C34</f>
        <v>17.108000000000001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</v>
      </c>
      <c r="C38" s="54"/>
      <c r="D38" s="54">
        <f t="shared" si="0"/>
        <v>0.32</v>
      </c>
      <c r="E38" s="55"/>
      <c r="F38" s="43"/>
      <c r="G38" s="54">
        <f>(BAWANA!Q35+BAWANA!R35+BAWANA!S35+BAWANA!T35)/4000</f>
        <v>0.08</v>
      </c>
      <c r="H38" s="54">
        <f>(BAWANA!U35+BAWANA!V35)/4000</f>
        <v>3.7499999999999999E-2</v>
      </c>
      <c r="I38" s="54"/>
      <c r="J38" s="54">
        <f t="shared" si="3"/>
        <v>0.11749999999999999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19.18</v>
      </c>
      <c r="AF38" s="56">
        <f>'MSW BWN'!C35</f>
        <v>19.18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</v>
      </c>
      <c r="C39" s="54"/>
      <c r="D39" s="54">
        <f t="shared" si="0"/>
        <v>0.32</v>
      </c>
      <c r="E39" s="55"/>
      <c r="F39" s="43"/>
      <c r="G39" s="54">
        <f>(BAWANA!Q36+BAWANA!R36+BAWANA!S36+BAWANA!T36)/4000</f>
        <v>0.08</v>
      </c>
      <c r="H39" s="54">
        <f>(BAWANA!U36+BAWANA!V36)/4000</f>
        <v>3.7499999999999999E-2</v>
      </c>
      <c r="I39" s="54"/>
      <c r="J39" s="54">
        <f t="shared" si="3"/>
        <v>0.11749999999999999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18.739999999999998</v>
      </c>
      <c r="AF39" s="56">
        <f>'MSW BWN'!C36</f>
        <v>18.739999999999998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</v>
      </c>
      <c r="C40" s="54"/>
      <c r="D40" s="54">
        <f t="shared" si="0"/>
        <v>0.32</v>
      </c>
      <c r="E40" s="55"/>
      <c r="F40" s="43"/>
      <c r="G40" s="54">
        <f>(BAWANA!Q37+BAWANA!R37+BAWANA!S37+BAWANA!T37)/4000</f>
        <v>0.08</v>
      </c>
      <c r="H40" s="54">
        <f>(BAWANA!U37+BAWANA!V37)/4000</f>
        <v>3.7499999999999999E-2</v>
      </c>
      <c r="I40" s="54"/>
      <c r="J40" s="54">
        <f t="shared" si="3"/>
        <v>0.11749999999999999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17.012</v>
      </c>
      <c r="AF40" s="56">
        <f>'MSW BWN'!C37</f>
        <v>17.012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</v>
      </c>
      <c r="C41" s="54"/>
      <c r="D41" s="54">
        <f t="shared" si="0"/>
        <v>0.32</v>
      </c>
      <c r="E41" s="55"/>
      <c r="F41" s="43"/>
      <c r="G41" s="54">
        <f>(BAWANA!Q38+BAWANA!R38+BAWANA!S38+BAWANA!T38)/4000</f>
        <v>0.08</v>
      </c>
      <c r="H41" s="54">
        <f>(BAWANA!U38+BAWANA!V38)/4000</f>
        <v>3.7499999999999999E-2</v>
      </c>
      <c r="I41" s="54"/>
      <c r="J41" s="54">
        <f t="shared" si="3"/>
        <v>0.11749999999999999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18.007999999999999</v>
      </c>
      <c r="AF41" s="56">
        <f>'MSW BWN'!C38</f>
        <v>18.007999999999999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</v>
      </c>
      <c r="C42" s="54"/>
      <c r="D42" s="54">
        <f t="shared" si="0"/>
        <v>0.32</v>
      </c>
      <c r="E42" s="55"/>
      <c r="F42" s="43"/>
      <c r="G42" s="54">
        <f>(BAWANA!Q39+BAWANA!R39+BAWANA!S39+BAWANA!T39)/4000</f>
        <v>0.08</v>
      </c>
      <c r="H42" s="54">
        <f>(BAWANA!U39+BAWANA!V39)/4000</f>
        <v>3.7499999999999999E-2</v>
      </c>
      <c r="I42" s="54"/>
      <c r="J42" s="54">
        <f t="shared" si="3"/>
        <v>0.11749999999999999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18.164000000000001</v>
      </c>
      <c r="AF42" s="56">
        <f>'MSW BWN'!C39</f>
        <v>18.164000000000001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</v>
      </c>
      <c r="C43" s="54"/>
      <c r="D43" s="54">
        <f t="shared" si="0"/>
        <v>0.32</v>
      </c>
      <c r="E43" s="55"/>
      <c r="F43" s="43"/>
      <c r="G43" s="54">
        <f>(BAWANA!Q40+BAWANA!R40+BAWANA!S40+BAWANA!T40)/4000</f>
        <v>0.08</v>
      </c>
      <c r="H43" s="54">
        <f>(BAWANA!U40+BAWANA!V40)/4000</f>
        <v>3.7499999999999999E-2</v>
      </c>
      <c r="I43" s="54"/>
      <c r="J43" s="54">
        <f t="shared" si="3"/>
        <v>0.11749999999999999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18.28</v>
      </c>
      <c r="AF43" s="56">
        <f>'MSW BWN'!C40</f>
        <v>18.28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</v>
      </c>
      <c r="C44" s="54"/>
      <c r="D44" s="54">
        <f t="shared" si="0"/>
        <v>0.32</v>
      </c>
      <c r="E44" s="55"/>
      <c r="F44" s="43"/>
      <c r="G44" s="54">
        <f>(BAWANA!Q41+BAWANA!R41+BAWANA!S41+BAWANA!T41)/4000</f>
        <v>0.08</v>
      </c>
      <c r="H44" s="54">
        <f>(BAWANA!U41+BAWANA!V41)/4000</f>
        <v>3.7499999999999999E-2</v>
      </c>
      <c r="I44" s="54"/>
      <c r="J44" s="54">
        <f t="shared" si="3"/>
        <v>0.11749999999999999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17.088000000000001</v>
      </c>
      <c r="AF44" s="56">
        <f>'MSW BWN'!C41</f>
        <v>17.088000000000001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</v>
      </c>
      <c r="C45" s="54"/>
      <c r="D45" s="54">
        <f t="shared" si="0"/>
        <v>0.32</v>
      </c>
      <c r="E45" s="55"/>
      <c r="F45" s="43"/>
      <c r="G45" s="54">
        <f>(BAWANA!Q42+BAWANA!R42+BAWANA!S42+BAWANA!T42)/4000</f>
        <v>0.08</v>
      </c>
      <c r="H45" s="54">
        <f>(BAWANA!U42+BAWANA!V42)/4000</f>
        <v>3.7499999999999999E-2</v>
      </c>
      <c r="I45" s="54"/>
      <c r="J45" s="54">
        <f t="shared" si="3"/>
        <v>0.11749999999999999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16.936</v>
      </c>
      <c r="AF45" s="56">
        <f>'MSW BWN'!C42</f>
        <v>16.936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</v>
      </c>
      <c r="C46" s="54"/>
      <c r="D46" s="54">
        <f t="shared" si="0"/>
        <v>0.32</v>
      </c>
      <c r="E46" s="55"/>
      <c r="F46" s="43"/>
      <c r="G46" s="54">
        <f>(BAWANA!Q43+BAWANA!R43+BAWANA!S43+BAWANA!T43)/4000</f>
        <v>0.08</v>
      </c>
      <c r="H46" s="54">
        <f>(BAWANA!U43+BAWANA!V43)/4000</f>
        <v>3.7499999999999999E-2</v>
      </c>
      <c r="I46" s="54"/>
      <c r="J46" s="54">
        <f t="shared" si="3"/>
        <v>0.11749999999999999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16.952000000000002</v>
      </c>
      <c r="AF46" s="56">
        <f>'MSW BWN'!C43</f>
        <v>16.952000000000002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</v>
      </c>
      <c r="C47" s="54"/>
      <c r="D47" s="54">
        <f t="shared" si="0"/>
        <v>0.32</v>
      </c>
      <c r="E47" s="55"/>
      <c r="F47" s="43"/>
      <c r="G47" s="54">
        <f>(BAWANA!Q44+BAWANA!R44+BAWANA!S44+BAWANA!T44)/4000</f>
        <v>0.08</v>
      </c>
      <c r="H47" s="54">
        <f>(BAWANA!U44+BAWANA!V44)/4000</f>
        <v>3.7499999999999999E-2</v>
      </c>
      <c r="I47" s="54"/>
      <c r="J47" s="54">
        <f t="shared" si="3"/>
        <v>0.11749999999999999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18.103999999999999</v>
      </c>
      <c r="AF47" s="56">
        <f>'MSW BWN'!C44</f>
        <v>18.103999999999999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</v>
      </c>
      <c r="C48" s="54"/>
      <c r="D48" s="54">
        <f t="shared" si="0"/>
        <v>0.32</v>
      </c>
      <c r="E48" s="55"/>
      <c r="F48" s="43"/>
      <c r="G48" s="54">
        <f>(BAWANA!Q45+BAWANA!R45+BAWANA!S45+BAWANA!T45)/4000</f>
        <v>0.08</v>
      </c>
      <c r="H48" s="54">
        <f>(BAWANA!U45+BAWANA!V45)/4000</f>
        <v>3.7499999999999999E-2</v>
      </c>
      <c r="I48" s="54"/>
      <c r="J48" s="54">
        <f t="shared" si="3"/>
        <v>0.11749999999999999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18.815999999999999</v>
      </c>
      <c r="AF48" s="56">
        <f>'MSW BWN'!C45</f>
        <v>18.815999999999999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</v>
      </c>
      <c r="C49" s="54"/>
      <c r="D49" s="54">
        <f t="shared" si="0"/>
        <v>0.32</v>
      </c>
      <c r="E49" s="55"/>
      <c r="F49" s="43"/>
      <c r="G49" s="54">
        <f>(BAWANA!Q46+BAWANA!R46+BAWANA!S46+BAWANA!T46)/4000</f>
        <v>0.08</v>
      </c>
      <c r="H49" s="54">
        <f>(BAWANA!U46+BAWANA!V46)/4000</f>
        <v>3.7499999999999999E-2</v>
      </c>
      <c r="I49" s="54"/>
      <c r="J49" s="54">
        <f t="shared" si="3"/>
        <v>0.11749999999999999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18.068000000000001</v>
      </c>
      <c r="AF49" s="56">
        <f>'MSW BWN'!C46</f>
        <v>18.068000000000001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</v>
      </c>
      <c r="C50" s="54"/>
      <c r="D50" s="54">
        <f t="shared" si="0"/>
        <v>0.32</v>
      </c>
      <c r="E50" s="55"/>
      <c r="F50" s="43"/>
      <c r="G50" s="54">
        <f>(BAWANA!Q47+BAWANA!R47+BAWANA!S47+BAWANA!T47)/4000</f>
        <v>0.08</v>
      </c>
      <c r="H50" s="54">
        <f>(BAWANA!U47+BAWANA!V47)/4000</f>
        <v>3.7499999999999999E-2</v>
      </c>
      <c r="I50" s="54"/>
      <c r="J50" s="54">
        <f t="shared" si="3"/>
        <v>0.11749999999999999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17.931999999999999</v>
      </c>
      <c r="AF50" s="56">
        <f>'MSW BWN'!C47</f>
        <v>17.931999999999999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</v>
      </c>
      <c r="C51" s="54"/>
      <c r="D51" s="54">
        <f t="shared" si="0"/>
        <v>0.32</v>
      </c>
      <c r="E51" s="55"/>
      <c r="F51" s="43"/>
      <c r="G51" s="54">
        <f>(BAWANA!Q48+BAWANA!R48+BAWANA!S48+BAWANA!T48)/4000</f>
        <v>0.08</v>
      </c>
      <c r="H51" s="54">
        <f>(BAWANA!U48+BAWANA!V48)/4000</f>
        <v>3.7499999999999999E-2</v>
      </c>
      <c r="I51" s="54"/>
      <c r="J51" s="54">
        <f t="shared" si="3"/>
        <v>0.11749999999999999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18.007999999999999</v>
      </c>
      <c r="AF51" s="56">
        <f>'MSW BWN'!C48</f>
        <v>18.007999999999999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</v>
      </c>
      <c r="C52" s="54"/>
      <c r="D52" s="54">
        <f t="shared" si="0"/>
        <v>0.32</v>
      </c>
      <c r="E52" s="55"/>
      <c r="F52" s="43"/>
      <c r="G52" s="54">
        <f>(BAWANA!Q49+BAWANA!R49+BAWANA!S49+BAWANA!T49)/4000</f>
        <v>0.08</v>
      </c>
      <c r="H52" s="54">
        <f>(BAWANA!U49+BAWANA!V49)/4000</f>
        <v>3.7499999999999999E-2</v>
      </c>
      <c r="I52" s="54"/>
      <c r="J52" s="54">
        <f t="shared" si="3"/>
        <v>0.11749999999999999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17.492000000000001</v>
      </c>
      <c r="AF52" s="56">
        <f>'MSW BWN'!C49</f>
        <v>17.492000000000001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</v>
      </c>
      <c r="C53" s="54"/>
      <c r="D53" s="54">
        <f t="shared" si="0"/>
        <v>0.32</v>
      </c>
      <c r="E53" s="55"/>
      <c r="F53" s="43"/>
      <c r="G53" s="54">
        <f>(BAWANA!Q50+BAWANA!R50+BAWANA!S50+BAWANA!T50)/4000</f>
        <v>0.08</v>
      </c>
      <c r="H53" s="54">
        <f>(BAWANA!U50+BAWANA!V50)/4000</f>
        <v>3.7499999999999999E-2</v>
      </c>
      <c r="I53" s="54"/>
      <c r="J53" s="54">
        <f t="shared" si="3"/>
        <v>0.11749999999999999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17.128</v>
      </c>
      <c r="AF53" s="56">
        <f>'MSW BWN'!C50</f>
        <v>17.128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0.08</v>
      </c>
      <c r="H54" s="54">
        <f>(BAWANA!U51+BAWANA!V51)/4000</f>
        <v>3.7499999999999999E-2</v>
      </c>
      <c r="I54" s="54"/>
      <c r="J54" s="54">
        <f t="shared" si="3"/>
        <v>0.11749999999999999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16.876000000000001</v>
      </c>
      <c r="AF54" s="56">
        <f>'MSW BWN'!C51</f>
        <v>16.876000000000001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0.08</v>
      </c>
      <c r="H55" s="54">
        <f>(BAWANA!U52+BAWANA!V52)/4000</f>
        <v>3.7499999999999999E-2</v>
      </c>
      <c r="I55" s="54"/>
      <c r="J55" s="54">
        <f t="shared" si="3"/>
        <v>0.11749999999999999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17.972000000000001</v>
      </c>
      <c r="AF55" s="56">
        <f>'MSW BWN'!C52</f>
        <v>17.972000000000001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0.08</v>
      </c>
      <c r="H56" s="54">
        <f>(BAWANA!U53+BAWANA!V53)/4000</f>
        <v>3.7499999999999999E-2</v>
      </c>
      <c r="I56" s="54"/>
      <c r="J56" s="54">
        <f t="shared" si="3"/>
        <v>0.11749999999999999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18.047999999999998</v>
      </c>
      <c r="AF56" s="56">
        <f>'MSW BWN'!C53</f>
        <v>18.047999999999998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0.08</v>
      </c>
      <c r="H57" s="54">
        <f>(BAWANA!U54+BAWANA!V54)/4000</f>
        <v>3.7499999999999999E-2</v>
      </c>
      <c r="I57" s="54"/>
      <c r="J57" s="54">
        <f t="shared" si="3"/>
        <v>0.11749999999999999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17.3</v>
      </c>
      <c r="AF57" s="56">
        <f>'MSW BWN'!C54</f>
        <v>17.3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0.08</v>
      </c>
      <c r="H58" s="54">
        <f>(BAWANA!U55+BAWANA!V55)/4000</f>
        <v>3.7499999999999999E-2</v>
      </c>
      <c r="I58" s="54"/>
      <c r="J58" s="54">
        <f t="shared" si="3"/>
        <v>0.11749999999999999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16.952000000000002</v>
      </c>
      <c r="AF58" s="56">
        <f>'MSW BWN'!C55</f>
        <v>16.952000000000002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0.08</v>
      </c>
      <c r="H59" s="54">
        <f>(BAWANA!U56+BAWANA!V56)/4000</f>
        <v>3.7499999999999999E-2</v>
      </c>
      <c r="I59" s="54"/>
      <c r="J59" s="54">
        <f t="shared" si="3"/>
        <v>0.11749999999999999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17.952000000000002</v>
      </c>
      <c r="AF59" s="56">
        <f>'MSW BWN'!C56</f>
        <v>17.952000000000002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0.08</v>
      </c>
      <c r="H60" s="54">
        <f>(BAWANA!U57+BAWANA!V57)/4000</f>
        <v>3.7499999999999999E-2</v>
      </c>
      <c r="I60" s="54"/>
      <c r="J60" s="54">
        <f t="shared" si="3"/>
        <v>0.11749999999999999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17.896000000000001</v>
      </c>
      <c r="AF60" s="56">
        <f>'MSW BWN'!C57</f>
        <v>17.896000000000001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0.08</v>
      </c>
      <c r="H61" s="54">
        <f>(BAWANA!U58+BAWANA!V58)/4000</f>
        <v>3.7499999999999999E-2</v>
      </c>
      <c r="I61" s="54"/>
      <c r="J61" s="54">
        <f t="shared" si="3"/>
        <v>0.11749999999999999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18.047999999999998</v>
      </c>
      <c r="AF61" s="56">
        <f>'MSW BWN'!C58</f>
        <v>18.047999999999998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0.08</v>
      </c>
      <c r="H62" s="54">
        <f>(BAWANA!U59+BAWANA!V59)/4000</f>
        <v>3.7499999999999999E-2</v>
      </c>
      <c r="I62" s="54"/>
      <c r="J62" s="54">
        <f t="shared" si="3"/>
        <v>0.11749999999999999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17.239999999999998</v>
      </c>
      <c r="AF62" s="56">
        <f>'MSW BWN'!C59</f>
        <v>17.239999999999998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0.08</v>
      </c>
      <c r="H63" s="54">
        <f>(BAWANA!U60+BAWANA!V60)/4000</f>
        <v>3.7499999999999999E-2</v>
      </c>
      <c r="I63" s="54"/>
      <c r="J63" s="54">
        <f t="shared" si="3"/>
        <v>0.11749999999999999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18.007999999999999</v>
      </c>
      <c r="AF63" s="56">
        <f>'MSW BWN'!C60</f>
        <v>18.007999999999999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0.08</v>
      </c>
      <c r="H64" s="54">
        <f>(BAWANA!U61+BAWANA!V61)/4000</f>
        <v>3.7499999999999999E-2</v>
      </c>
      <c r="I64" s="54"/>
      <c r="J64" s="54">
        <f t="shared" si="3"/>
        <v>0.11749999999999999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17.376000000000001</v>
      </c>
      <c r="AF64" s="56">
        <f>'MSW BWN'!C61</f>
        <v>17.376000000000001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0.08</v>
      </c>
      <c r="H65" s="54">
        <f>(BAWANA!U62+BAWANA!V62)/4000</f>
        <v>3.7499999999999999E-2</v>
      </c>
      <c r="I65" s="54"/>
      <c r="J65" s="54">
        <f t="shared" si="3"/>
        <v>0.11749999999999999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17.896000000000001</v>
      </c>
      <c r="AF65" s="56">
        <f>'MSW BWN'!C62</f>
        <v>17.896000000000001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0.08</v>
      </c>
      <c r="H66" s="54">
        <f>(BAWANA!U63+BAWANA!V63)/4000</f>
        <v>3.7499999999999999E-2</v>
      </c>
      <c r="I66" s="54"/>
      <c r="J66" s="54">
        <f t="shared" si="3"/>
        <v>0.11749999999999999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16.664000000000001</v>
      </c>
      <c r="AF66" s="56">
        <f>'MSW BWN'!C63</f>
        <v>16.664000000000001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0.08</v>
      </c>
      <c r="H67" s="54">
        <f>(BAWANA!U64+BAWANA!V64)/4000</f>
        <v>3.7499999999999999E-2</v>
      </c>
      <c r="I67" s="54"/>
      <c r="J67" s="54">
        <f t="shared" si="3"/>
        <v>0.11749999999999999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18.739999999999998</v>
      </c>
      <c r="AF67" s="56">
        <f>'MSW BWN'!C64</f>
        <v>18.739999999999998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0.08</v>
      </c>
      <c r="H68" s="54">
        <f>(BAWANA!U65+BAWANA!V65)/4000</f>
        <v>3.7499999999999999E-2</v>
      </c>
      <c r="I68" s="54"/>
      <c r="J68" s="54">
        <f t="shared" si="3"/>
        <v>0.11749999999999999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18.568000000000001</v>
      </c>
      <c r="AF68" s="56">
        <f>'MSW BWN'!C65</f>
        <v>18.568000000000001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0.08</v>
      </c>
      <c r="H69" s="54">
        <f>(BAWANA!U66+BAWANA!V66)/4000</f>
        <v>3.7499999999999999E-2</v>
      </c>
      <c r="I69" s="54"/>
      <c r="J69" s="54">
        <f t="shared" si="3"/>
        <v>0.11749999999999999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15.956</v>
      </c>
      <c r="AF69" s="56">
        <f>'MSW BWN'!C66</f>
        <v>15.956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0.08</v>
      </c>
      <c r="H70" s="54">
        <f>(BAWANA!U67+BAWANA!V67)/4000</f>
        <v>3.7499999999999999E-2</v>
      </c>
      <c r="I70" s="54"/>
      <c r="J70" s="54">
        <f t="shared" si="3"/>
        <v>0.11749999999999999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16.472000000000001</v>
      </c>
      <c r="AF70" s="56">
        <f>'MSW BWN'!C67</f>
        <v>16.472000000000001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0.08</v>
      </c>
      <c r="H71" s="54">
        <f>(BAWANA!U68+BAWANA!V68)/4000</f>
        <v>3.7499999999999999E-2</v>
      </c>
      <c r="I71" s="54"/>
      <c r="J71" s="54">
        <f t="shared" ref="J71:J101" si="9">G71+H71+I71</f>
        <v>0.11749999999999999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17.78</v>
      </c>
      <c r="AF71" s="56">
        <f>'MSW BWN'!C68</f>
        <v>17.78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0.08</v>
      </c>
      <c r="H72" s="54">
        <f>(BAWANA!U69+BAWANA!V69)/4000</f>
        <v>3.7499999999999999E-2</v>
      </c>
      <c r="I72" s="54"/>
      <c r="J72" s="54">
        <f t="shared" si="9"/>
        <v>0.11749999999999999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18.335999999999999</v>
      </c>
      <c r="AF72" s="56">
        <f>'MSW BWN'!C69</f>
        <v>18.335999999999999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0.08</v>
      </c>
      <c r="H73" s="54">
        <f>(BAWANA!U70+BAWANA!V70)/4000</f>
        <v>3.7499999999999999E-2</v>
      </c>
      <c r="I73" s="54"/>
      <c r="J73" s="54">
        <f t="shared" si="9"/>
        <v>0.11749999999999999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17.335999999999999</v>
      </c>
      <c r="AF73" s="56">
        <f>'MSW BWN'!C70</f>
        <v>17.335999999999999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0.08</v>
      </c>
      <c r="H74" s="54">
        <f>(BAWANA!U71+BAWANA!V71)/4000</f>
        <v>3.7499999999999999E-2</v>
      </c>
      <c r="I74" s="54"/>
      <c r="J74" s="54">
        <f t="shared" si="9"/>
        <v>0.11749999999999999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17.28</v>
      </c>
      <c r="AF74" s="56">
        <f>'MSW BWN'!C71</f>
        <v>17.28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0.08</v>
      </c>
      <c r="H75" s="54">
        <f>(BAWANA!U72+BAWANA!V72)/4000</f>
        <v>3.7499999999999999E-2</v>
      </c>
      <c r="I75" s="54"/>
      <c r="J75" s="54">
        <f t="shared" si="9"/>
        <v>0.11749999999999999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16.82</v>
      </c>
      <c r="AF75" s="56">
        <f>'MSW BWN'!C72</f>
        <v>16.82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0.08</v>
      </c>
      <c r="H76" s="54">
        <f>(BAWANA!U73+BAWANA!V73)/4000</f>
        <v>3.7499999999999999E-2</v>
      </c>
      <c r="I76" s="54"/>
      <c r="J76" s="54">
        <f t="shared" si="9"/>
        <v>0.11749999999999999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17.472000000000001</v>
      </c>
      <c r="AF76" s="56">
        <f>'MSW BWN'!C73</f>
        <v>17.472000000000001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0.08</v>
      </c>
      <c r="H77" s="54">
        <f>(BAWANA!U74+BAWANA!V74)/4000</f>
        <v>3.7499999999999999E-2</v>
      </c>
      <c r="I77" s="54"/>
      <c r="J77" s="54">
        <f t="shared" si="9"/>
        <v>0.11749999999999999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18.068000000000001</v>
      </c>
      <c r="AF77" s="56">
        <f>'MSW BWN'!C74</f>
        <v>18.068000000000001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</v>
      </c>
      <c r="C78" s="54"/>
      <c r="D78" s="54">
        <f t="shared" si="8"/>
        <v>0.32</v>
      </c>
      <c r="E78" s="55"/>
      <c r="F78" s="43"/>
      <c r="G78" s="54">
        <f>(BAWANA!Q75+BAWANA!R75+BAWANA!S75+BAWANA!T75)/4000</f>
        <v>0.08</v>
      </c>
      <c r="H78" s="54">
        <f>(BAWANA!U75+BAWANA!V75)/4000</f>
        <v>3.7499999999999999E-2</v>
      </c>
      <c r="I78" s="54"/>
      <c r="J78" s="54">
        <f t="shared" si="9"/>
        <v>0.11749999999999999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18.568000000000001</v>
      </c>
      <c r="AF78" s="56">
        <f>'MSW BWN'!C75</f>
        <v>18.568000000000001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</v>
      </c>
      <c r="C79" s="54"/>
      <c r="D79" s="54">
        <f t="shared" si="8"/>
        <v>0.32</v>
      </c>
      <c r="E79" s="55"/>
      <c r="F79" s="43"/>
      <c r="G79" s="54">
        <f>(BAWANA!Q76+BAWANA!R76+BAWANA!S76+BAWANA!T76)/4000</f>
        <v>0.08</v>
      </c>
      <c r="H79" s="54">
        <f>(BAWANA!U76+BAWANA!V76)/4000</f>
        <v>3.7499999999999999E-2</v>
      </c>
      <c r="I79" s="54"/>
      <c r="J79" s="54">
        <f t="shared" si="9"/>
        <v>0.11749999999999999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18.103999999999999</v>
      </c>
      <c r="AF79" s="56">
        <f>'MSW BWN'!C76</f>
        <v>18.103999999999999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</v>
      </c>
      <c r="C80" s="54"/>
      <c r="D80" s="54">
        <f t="shared" si="8"/>
        <v>0.32</v>
      </c>
      <c r="E80" s="55"/>
      <c r="F80" s="43"/>
      <c r="G80" s="54">
        <f>(BAWANA!Q77+BAWANA!R77+BAWANA!S77+BAWANA!T77)/4000</f>
        <v>0.08</v>
      </c>
      <c r="H80" s="54">
        <f>(BAWANA!U77+BAWANA!V77)/4000</f>
        <v>3.7499999999999999E-2</v>
      </c>
      <c r="I80" s="54"/>
      <c r="J80" s="54">
        <f t="shared" si="9"/>
        <v>0.11749999999999999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17.28</v>
      </c>
      <c r="AF80" s="56">
        <f>'MSW BWN'!C77</f>
        <v>17.28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</v>
      </c>
      <c r="C81" s="54"/>
      <c r="D81" s="54">
        <f t="shared" si="8"/>
        <v>0.32</v>
      </c>
      <c r="E81" s="55"/>
      <c r="F81" s="43"/>
      <c r="G81" s="54">
        <f>(BAWANA!Q78+BAWANA!R78+BAWANA!S78+BAWANA!T78)/4000</f>
        <v>0.08</v>
      </c>
      <c r="H81" s="54">
        <f>(BAWANA!U78+BAWANA!V78)/4000</f>
        <v>3.85E-2</v>
      </c>
      <c r="I81" s="54"/>
      <c r="J81" s="54">
        <f t="shared" si="9"/>
        <v>0.11849999999999999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16.664000000000001</v>
      </c>
      <c r="AF81" s="56">
        <f>'MSW BWN'!C78</f>
        <v>16.664000000000001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</v>
      </c>
      <c r="C82" s="54"/>
      <c r="D82" s="54">
        <f t="shared" si="8"/>
        <v>0.32</v>
      </c>
      <c r="E82" s="55"/>
      <c r="F82" s="43"/>
      <c r="G82" s="54">
        <f>(BAWANA!Q79+BAWANA!R79+BAWANA!S79+BAWANA!T79)/4000</f>
        <v>0.08</v>
      </c>
      <c r="H82" s="54">
        <f>(BAWANA!U79+BAWANA!V79)/4000</f>
        <v>3.7499999999999999E-2</v>
      </c>
      <c r="I82" s="54"/>
      <c r="J82" s="54">
        <f t="shared" si="9"/>
        <v>0.11749999999999999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16.472000000000001</v>
      </c>
      <c r="AF82" s="56">
        <f>'MSW BWN'!C79</f>
        <v>16.472000000000001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</v>
      </c>
      <c r="C83" s="54"/>
      <c r="D83" s="54">
        <f t="shared" si="8"/>
        <v>0.32</v>
      </c>
      <c r="E83" s="55"/>
      <c r="F83" s="43"/>
      <c r="G83" s="54">
        <f>(BAWANA!Q80+BAWANA!R80+BAWANA!S80+BAWANA!T80)/4000</f>
        <v>0.08</v>
      </c>
      <c r="H83" s="54">
        <f>(BAWANA!U80+BAWANA!V80)/4000</f>
        <v>4.0500000000000001E-2</v>
      </c>
      <c r="I83" s="54"/>
      <c r="J83" s="54">
        <f t="shared" si="9"/>
        <v>0.1205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16.876000000000001</v>
      </c>
      <c r="AF83" s="56">
        <f>'MSW BWN'!C80</f>
        <v>16.876000000000001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</v>
      </c>
      <c r="C84" s="54"/>
      <c r="D84" s="54">
        <f t="shared" si="8"/>
        <v>0.32</v>
      </c>
      <c r="E84" s="55"/>
      <c r="F84" s="43"/>
      <c r="G84" s="54">
        <f>(BAWANA!Q81+BAWANA!R81+BAWANA!S81+BAWANA!T81)/4000</f>
        <v>0.08</v>
      </c>
      <c r="H84" s="54">
        <f>(BAWANA!U81+BAWANA!V81)/4000</f>
        <v>4.0500000000000001E-2</v>
      </c>
      <c r="I84" s="54"/>
      <c r="J84" s="54">
        <f t="shared" si="9"/>
        <v>0.1205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16.896000000000001</v>
      </c>
      <c r="AF84" s="56">
        <f>'MSW BWN'!C81</f>
        <v>16.896000000000001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</v>
      </c>
      <c r="C85" s="54"/>
      <c r="D85" s="54">
        <f t="shared" si="8"/>
        <v>0.32</v>
      </c>
      <c r="E85" s="55"/>
      <c r="F85" s="43"/>
      <c r="G85" s="54">
        <f>(BAWANA!Q82+BAWANA!R82+BAWANA!S82+BAWANA!T82)/4000</f>
        <v>0.08</v>
      </c>
      <c r="H85" s="54">
        <f>(BAWANA!U82+BAWANA!V82)/4000</f>
        <v>3.7499999999999999E-2</v>
      </c>
      <c r="I85" s="54"/>
      <c r="J85" s="54">
        <f t="shared" si="9"/>
        <v>0.11749999999999999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16.148</v>
      </c>
      <c r="AF85" s="56">
        <f>'MSW BWN'!C82</f>
        <v>16.148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</v>
      </c>
      <c r="C86" s="54"/>
      <c r="D86" s="54">
        <f t="shared" si="8"/>
        <v>0.32</v>
      </c>
      <c r="E86" s="55"/>
      <c r="F86" s="43"/>
      <c r="G86" s="54">
        <f>(BAWANA!Q83+BAWANA!R83+BAWANA!S83+BAWANA!T83)/4000</f>
        <v>0.08</v>
      </c>
      <c r="H86" s="54">
        <f>(BAWANA!U83+BAWANA!V83)/4000</f>
        <v>3.7499999999999999E-2</v>
      </c>
      <c r="I86" s="54"/>
      <c r="J86" s="54">
        <f t="shared" si="9"/>
        <v>0.11749999999999999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15.784000000000001</v>
      </c>
      <c r="AF86" s="56">
        <f>'MSW BWN'!C83</f>
        <v>15.784000000000001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</v>
      </c>
      <c r="C87" s="54"/>
      <c r="D87" s="54">
        <f t="shared" si="8"/>
        <v>0.32</v>
      </c>
      <c r="E87" s="55"/>
      <c r="F87" s="43"/>
      <c r="G87" s="54">
        <f>(BAWANA!Q84+BAWANA!R84+BAWANA!S84+BAWANA!T84)/4000</f>
        <v>0.08</v>
      </c>
      <c r="H87" s="54">
        <f>(BAWANA!U84+BAWANA!V84)/4000</f>
        <v>3.7499999999999999E-2</v>
      </c>
      <c r="I87" s="54"/>
      <c r="J87" s="54">
        <f t="shared" si="9"/>
        <v>0.11749999999999999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16.128</v>
      </c>
      <c r="AF87" s="56">
        <f>'MSW BWN'!C84</f>
        <v>16.128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</v>
      </c>
      <c r="C88" s="54"/>
      <c r="D88" s="54">
        <f t="shared" si="8"/>
        <v>0.32</v>
      </c>
      <c r="E88" s="55"/>
      <c r="F88" s="43"/>
      <c r="G88" s="54">
        <f>(BAWANA!Q85+BAWANA!R85+BAWANA!S85+BAWANA!T85)/4000</f>
        <v>0.08</v>
      </c>
      <c r="H88" s="54">
        <f>(BAWANA!U85+BAWANA!V85)/4000</f>
        <v>3.7499999999999999E-2</v>
      </c>
      <c r="I88" s="54"/>
      <c r="J88" s="54">
        <f t="shared" si="9"/>
        <v>0.11749999999999999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16.34</v>
      </c>
      <c r="AF88" s="56">
        <f>'MSW BWN'!C85</f>
        <v>16.34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</v>
      </c>
      <c r="C89" s="54"/>
      <c r="D89" s="54">
        <f t="shared" si="8"/>
        <v>0.32</v>
      </c>
      <c r="E89" s="55"/>
      <c r="F89" s="43"/>
      <c r="G89" s="54">
        <f>(BAWANA!Q86+BAWANA!R86+BAWANA!S86+BAWANA!T86)/4000</f>
        <v>0.08</v>
      </c>
      <c r="H89" s="54">
        <f>(BAWANA!U86+BAWANA!V86)/4000</f>
        <v>3.7499999999999999E-2</v>
      </c>
      <c r="I89" s="54"/>
      <c r="J89" s="54">
        <f t="shared" si="9"/>
        <v>0.11749999999999999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16.78</v>
      </c>
      <c r="AF89" s="56">
        <f>'MSW BWN'!C86</f>
        <v>16.78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</v>
      </c>
      <c r="C90" s="54"/>
      <c r="D90" s="54">
        <f t="shared" si="8"/>
        <v>0.32</v>
      </c>
      <c r="E90" s="55"/>
      <c r="F90" s="43"/>
      <c r="G90" s="54">
        <f>(BAWANA!Q87+BAWANA!R87+BAWANA!S87+BAWANA!T87)/4000</f>
        <v>0.08</v>
      </c>
      <c r="H90" s="54">
        <f>(BAWANA!U87+BAWANA!V87)/4000</f>
        <v>3.7499999999999999E-2</v>
      </c>
      <c r="I90" s="54"/>
      <c r="J90" s="54">
        <f t="shared" si="9"/>
        <v>0.11749999999999999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16.416</v>
      </c>
      <c r="AF90" s="56">
        <f>'MSW BWN'!C87</f>
        <v>16.416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</v>
      </c>
      <c r="C91" s="54"/>
      <c r="D91" s="54">
        <f t="shared" si="8"/>
        <v>0.32</v>
      </c>
      <c r="E91" s="55"/>
      <c r="F91" s="43"/>
      <c r="G91" s="54">
        <f>(BAWANA!Q88+BAWANA!R88+BAWANA!S88+BAWANA!T88)/4000</f>
        <v>0.08</v>
      </c>
      <c r="H91" s="54">
        <f>(BAWANA!U88+BAWANA!V88)/4000</f>
        <v>3.7499999999999999E-2</v>
      </c>
      <c r="I91" s="54"/>
      <c r="J91" s="54">
        <f t="shared" si="9"/>
        <v>0.11749999999999999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16.588000000000001</v>
      </c>
      <c r="AF91" s="56">
        <f>'MSW BWN'!C88</f>
        <v>16.588000000000001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</v>
      </c>
      <c r="C92" s="54"/>
      <c r="D92" s="54">
        <f t="shared" si="8"/>
        <v>0.32</v>
      </c>
      <c r="E92" s="55"/>
      <c r="F92" s="43"/>
      <c r="G92" s="54">
        <f>(BAWANA!Q89+BAWANA!R89+BAWANA!S89+BAWANA!T89)/4000</f>
        <v>0.08</v>
      </c>
      <c r="H92" s="54">
        <f>(BAWANA!U89+BAWANA!V89)/4000</f>
        <v>3.7499999999999999E-2</v>
      </c>
      <c r="I92" s="54"/>
      <c r="J92" s="54">
        <f t="shared" si="9"/>
        <v>0.11749999999999999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16.856000000000002</v>
      </c>
      <c r="AF92" s="56">
        <f>'MSW BWN'!C89</f>
        <v>16.856000000000002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</v>
      </c>
      <c r="C93" s="54"/>
      <c r="D93" s="54">
        <f t="shared" si="8"/>
        <v>0.32</v>
      </c>
      <c r="E93" s="55"/>
      <c r="F93" s="43"/>
      <c r="G93" s="54">
        <f>(BAWANA!Q90+BAWANA!R90+BAWANA!S90+BAWANA!T90)/4000</f>
        <v>0.08</v>
      </c>
      <c r="H93" s="54">
        <f>(BAWANA!U90+BAWANA!V90)/4000</f>
        <v>3.7499999999999999E-2</v>
      </c>
      <c r="I93" s="54"/>
      <c r="J93" s="54">
        <f t="shared" si="9"/>
        <v>0.11749999999999999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17.431999999999999</v>
      </c>
      <c r="AF93" s="56">
        <f>'MSW BWN'!C90</f>
        <v>17.431999999999999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</v>
      </c>
      <c r="C94" s="54"/>
      <c r="D94" s="54">
        <f t="shared" si="8"/>
        <v>0.32</v>
      </c>
      <c r="E94" s="55"/>
      <c r="F94" s="43"/>
      <c r="G94" s="54">
        <f>(BAWANA!Q91+BAWANA!R91+BAWANA!S91+BAWANA!T91)/4000</f>
        <v>0.08</v>
      </c>
      <c r="H94" s="54">
        <f>(BAWANA!U91+BAWANA!V91)/4000</f>
        <v>3.7499999999999999E-2</v>
      </c>
      <c r="I94" s="54"/>
      <c r="J94" s="54">
        <f t="shared" si="9"/>
        <v>0.11749999999999999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18.22</v>
      </c>
      <c r="AF94" s="56">
        <f>'MSW BWN'!C91</f>
        <v>18.22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</v>
      </c>
      <c r="C95" s="54"/>
      <c r="D95" s="54">
        <f t="shared" si="8"/>
        <v>0.32</v>
      </c>
      <c r="E95" s="55"/>
      <c r="F95" s="43"/>
      <c r="G95" s="54">
        <f>(BAWANA!Q92+BAWANA!R92+BAWANA!S92+BAWANA!T92)/4000</f>
        <v>0.08</v>
      </c>
      <c r="H95" s="54">
        <f>(BAWANA!U92+BAWANA!V92)/4000</f>
        <v>3.7499999999999999E-2</v>
      </c>
      <c r="I95" s="54"/>
      <c r="J95" s="54">
        <f t="shared" si="9"/>
        <v>0.11749999999999999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17.32</v>
      </c>
      <c r="AF95" s="56">
        <f>'MSW BWN'!C92</f>
        <v>17.32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</v>
      </c>
      <c r="C96" s="54"/>
      <c r="D96" s="54">
        <f t="shared" si="8"/>
        <v>0.32</v>
      </c>
      <c r="E96" s="55"/>
      <c r="F96" s="43"/>
      <c r="G96" s="54">
        <f>(BAWANA!Q93+BAWANA!R93+BAWANA!S93+BAWANA!T93)/4000</f>
        <v>0.08</v>
      </c>
      <c r="H96" s="54">
        <f>(BAWANA!U93+BAWANA!V93)/4000</f>
        <v>3.7499999999999999E-2</v>
      </c>
      <c r="I96" s="54"/>
      <c r="J96" s="54">
        <f t="shared" si="9"/>
        <v>0.11749999999999999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17.143999999999998</v>
      </c>
      <c r="AF96" s="56">
        <f>'MSW BWN'!C93</f>
        <v>17.143999999999998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</v>
      </c>
      <c r="C97" s="54"/>
      <c r="D97" s="54">
        <f t="shared" si="8"/>
        <v>0.32</v>
      </c>
      <c r="E97" s="55"/>
      <c r="F97" s="43"/>
      <c r="G97" s="54">
        <f>(BAWANA!Q94+BAWANA!R94+BAWANA!S94+BAWANA!T94)/4000</f>
        <v>0.08</v>
      </c>
      <c r="H97" s="54">
        <f>(BAWANA!U94+BAWANA!V94)/4000</f>
        <v>3.7499999999999999E-2</v>
      </c>
      <c r="I97" s="54"/>
      <c r="J97" s="54">
        <f t="shared" si="9"/>
        <v>0.11749999999999999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17.032</v>
      </c>
      <c r="AF97" s="56">
        <f>'MSW BWN'!C94</f>
        <v>17.032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</v>
      </c>
      <c r="C98" s="54"/>
      <c r="D98" s="54">
        <f t="shared" si="8"/>
        <v>0.32</v>
      </c>
      <c r="E98" s="55"/>
      <c r="F98" s="43"/>
      <c r="G98" s="54">
        <f>(BAWANA!Q95+BAWANA!R95+BAWANA!S95+BAWANA!T95)/4000</f>
        <v>0.08</v>
      </c>
      <c r="H98" s="54">
        <f>(BAWANA!U95+BAWANA!V95)/4000</f>
        <v>3.7499999999999999E-2</v>
      </c>
      <c r="I98" s="54"/>
      <c r="J98" s="54">
        <f t="shared" si="9"/>
        <v>0.11749999999999999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17.108000000000001</v>
      </c>
      <c r="AF98" s="56">
        <f>'MSW BWN'!C95</f>
        <v>17.108000000000001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</v>
      </c>
      <c r="C99" s="54"/>
      <c r="D99" s="54">
        <f t="shared" si="8"/>
        <v>0.32</v>
      </c>
      <c r="E99" s="55"/>
      <c r="F99" s="43"/>
      <c r="G99" s="54">
        <f>(BAWANA!Q96+BAWANA!R96+BAWANA!S96+BAWANA!T96)/4000</f>
        <v>0.08</v>
      </c>
      <c r="H99" s="54">
        <f>(BAWANA!U96+BAWANA!V96)/4000</f>
        <v>3.7499999999999999E-2</v>
      </c>
      <c r="I99" s="54"/>
      <c r="J99" s="54">
        <f t="shared" si="9"/>
        <v>0.11749999999999999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17.204000000000001</v>
      </c>
      <c r="AF99" s="56">
        <f>'MSW BWN'!C96</f>
        <v>17.204000000000001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</v>
      </c>
      <c r="C100" s="54"/>
      <c r="D100" s="54">
        <f t="shared" si="8"/>
        <v>0.32</v>
      </c>
      <c r="E100" s="55"/>
      <c r="F100" s="43"/>
      <c r="G100" s="54">
        <f>(BAWANA!Q97+BAWANA!R97+BAWANA!S97+BAWANA!T97)/4000</f>
        <v>0.08</v>
      </c>
      <c r="H100" s="54">
        <f>(BAWANA!U97+BAWANA!V97)/4000</f>
        <v>3.7499999999999999E-2</v>
      </c>
      <c r="I100" s="54"/>
      <c r="J100" s="54">
        <f t="shared" si="9"/>
        <v>0.11749999999999999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18.7</v>
      </c>
      <c r="AF100" s="56">
        <f>'MSW BWN'!C97</f>
        <v>18.7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</v>
      </c>
      <c r="C101" s="54"/>
      <c r="D101" s="54">
        <f t="shared" si="8"/>
        <v>0.32</v>
      </c>
      <c r="E101" s="55"/>
      <c r="F101" s="43"/>
      <c r="G101" s="54">
        <f>(BAWANA!Q98+BAWANA!R98+BAWANA!S98+BAWANA!T98)/4000</f>
        <v>0.08</v>
      </c>
      <c r="H101" s="54">
        <f>(BAWANA!U98+BAWANA!V98)/4000</f>
        <v>3.7499999999999999E-2</v>
      </c>
      <c r="I101" s="54"/>
      <c r="J101" s="54">
        <f t="shared" si="9"/>
        <v>0.11749999999999999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18.776</v>
      </c>
      <c r="AF101" s="56">
        <f>'MSW BWN'!C98</f>
        <v>18.776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22.799999999999979</v>
      </c>
      <c r="C102" s="54">
        <f t="shared" si="14"/>
        <v>0</v>
      </c>
      <c r="D102" s="54">
        <f t="shared" si="14"/>
        <v>30.47999999999999</v>
      </c>
      <c r="E102" s="54">
        <f t="shared" si="14"/>
        <v>0</v>
      </c>
      <c r="F102" s="54">
        <f t="shared" si="14"/>
        <v>0</v>
      </c>
      <c r="G102" s="54">
        <f t="shared" si="14"/>
        <v>7.664000000000005</v>
      </c>
      <c r="H102" s="54">
        <f t="shared" si="14"/>
        <v>4.1147900000000055</v>
      </c>
      <c r="I102" s="54"/>
      <c r="J102" s="54">
        <f t="shared" si="14"/>
        <v>11.778789999999983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1667.0719999999992</v>
      </c>
      <c r="AF102" s="71">
        <f t="shared" si="16"/>
        <v>1667.0719999999992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35.22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-20</v>
      </c>
      <c r="P3" s="95">
        <v>-60</v>
      </c>
      <c r="Q3" s="95">
        <v>0</v>
      </c>
      <c r="R3" s="95">
        <v>0</v>
      </c>
      <c r="S3" s="114">
        <v>0</v>
      </c>
      <c r="U3" s="115">
        <v>-80</v>
      </c>
      <c r="V3" s="116">
        <v>35.22</v>
      </c>
      <c r="W3">
        <v>35.22</v>
      </c>
      <c r="X3">
        <v>-20</v>
      </c>
      <c r="Y3">
        <v>0</v>
      </c>
      <c r="Z3">
        <v>-60</v>
      </c>
    </row>
    <row r="4" spans="1:26">
      <c r="B4" t="s">
        <v>263</v>
      </c>
      <c r="G4" t="s">
        <v>46</v>
      </c>
      <c r="H4" s="115">
        <v>32.9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-15</v>
      </c>
      <c r="P4" s="88">
        <v>-60</v>
      </c>
      <c r="Q4" s="88">
        <v>0</v>
      </c>
      <c r="R4" s="88">
        <v>0</v>
      </c>
      <c r="S4" s="116">
        <v>0</v>
      </c>
      <c r="U4" s="115">
        <v>-75</v>
      </c>
      <c r="V4" s="116">
        <v>32.9</v>
      </c>
      <c r="W4">
        <v>32.9</v>
      </c>
      <c r="X4">
        <v>-15</v>
      </c>
      <c r="Y4">
        <v>0</v>
      </c>
      <c r="Z4">
        <v>-60</v>
      </c>
    </row>
    <row r="5" spans="1:26">
      <c r="G5" t="s">
        <v>47</v>
      </c>
      <c r="H5" s="115">
        <v>35.64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-50</v>
      </c>
      <c r="Q5" s="88">
        <v>0</v>
      </c>
      <c r="R5" s="88">
        <v>0</v>
      </c>
      <c r="S5" s="116">
        <v>0</v>
      </c>
      <c r="U5" s="115">
        <v>-50</v>
      </c>
      <c r="V5" s="116">
        <v>35.64</v>
      </c>
      <c r="W5">
        <v>35.64</v>
      </c>
      <c r="X5">
        <v>0</v>
      </c>
      <c r="Y5">
        <v>0</v>
      </c>
      <c r="Z5">
        <v>-50</v>
      </c>
    </row>
    <row r="6" spans="1:26">
      <c r="G6" t="s">
        <v>48</v>
      </c>
      <c r="H6" s="115">
        <v>36.229999999999997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-50</v>
      </c>
      <c r="Q6" s="88">
        <v>0</v>
      </c>
      <c r="R6" s="88">
        <v>0</v>
      </c>
      <c r="S6" s="116">
        <v>0</v>
      </c>
      <c r="U6" s="115">
        <v>-50</v>
      </c>
      <c r="V6" s="116">
        <v>36.229999999999997</v>
      </c>
      <c r="W6">
        <v>36.229999999999997</v>
      </c>
      <c r="X6">
        <v>0</v>
      </c>
      <c r="Y6">
        <v>0</v>
      </c>
      <c r="Z6">
        <v>-50</v>
      </c>
    </row>
    <row r="7" spans="1:26">
      <c r="G7" t="s">
        <v>49</v>
      </c>
      <c r="H7" s="115">
        <v>27.91</v>
      </c>
      <c r="I7" s="88">
        <v>5.98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-60</v>
      </c>
      <c r="Q7" s="88">
        <v>0</v>
      </c>
      <c r="R7" s="88">
        <v>0</v>
      </c>
      <c r="S7" s="116">
        <v>0</v>
      </c>
      <c r="U7" s="115">
        <v>-60</v>
      </c>
      <c r="V7" s="116">
        <v>33.89</v>
      </c>
      <c r="W7">
        <v>27.91</v>
      </c>
      <c r="X7">
        <v>5.98</v>
      </c>
      <c r="Y7">
        <v>0</v>
      </c>
      <c r="Z7">
        <v>-60</v>
      </c>
    </row>
    <row r="8" spans="1:26">
      <c r="G8" t="s">
        <v>50</v>
      </c>
      <c r="H8" s="115">
        <v>0</v>
      </c>
      <c r="I8" s="88">
        <v>3.54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-90</v>
      </c>
      <c r="Q8" s="88">
        <v>0</v>
      </c>
      <c r="R8" s="88">
        <v>0</v>
      </c>
      <c r="S8" s="116">
        <v>0</v>
      </c>
      <c r="U8" s="115">
        <v>-90</v>
      </c>
      <c r="V8" s="116">
        <v>3.54</v>
      </c>
      <c r="W8">
        <v>0</v>
      </c>
      <c r="X8">
        <v>3.54</v>
      </c>
      <c r="Y8">
        <v>0</v>
      </c>
      <c r="Z8">
        <v>-90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-17</v>
      </c>
      <c r="O9" s="88">
        <v>-25</v>
      </c>
      <c r="P9" s="88">
        <v>-85</v>
      </c>
      <c r="Q9" s="88">
        <v>0</v>
      </c>
      <c r="R9" s="88">
        <v>0</v>
      </c>
      <c r="S9" s="116">
        <v>0</v>
      </c>
      <c r="U9" s="115">
        <v>-127</v>
      </c>
      <c r="V9" s="116">
        <v>0</v>
      </c>
      <c r="W9">
        <v>-17</v>
      </c>
      <c r="X9">
        <v>-25</v>
      </c>
      <c r="Y9">
        <v>0</v>
      </c>
      <c r="Z9">
        <v>-85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-21</v>
      </c>
      <c r="O10" s="88">
        <v>0</v>
      </c>
      <c r="P10" s="88">
        <v>-50</v>
      </c>
      <c r="Q10" s="88">
        <v>0</v>
      </c>
      <c r="R10" s="88">
        <v>0</v>
      </c>
      <c r="S10" s="116">
        <v>0</v>
      </c>
      <c r="U10" s="115">
        <v>-71</v>
      </c>
      <c r="V10" s="116">
        <v>0</v>
      </c>
      <c r="W10">
        <v>-21</v>
      </c>
      <c r="X10">
        <v>0</v>
      </c>
      <c r="Y10">
        <v>0</v>
      </c>
      <c r="Z10">
        <v>-50</v>
      </c>
    </row>
    <row r="11" spans="1:26">
      <c r="G11" t="s">
        <v>53</v>
      </c>
      <c r="H11" s="115">
        <v>5.3</v>
      </c>
      <c r="I11" s="88">
        <v>6.62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-40</v>
      </c>
      <c r="Q11" s="88">
        <v>0</v>
      </c>
      <c r="R11" s="88">
        <v>0</v>
      </c>
      <c r="S11" s="116">
        <v>0</v>
      </c>
      <c r="U11" s="115">
        <v>-40</v>
      </c>
      <c r="V11" s="116">
        <v>11.92</v>
      </c>
      <c r="W11">
        <v>5.3</v>
      </c>
      <c r="X11">
        <v>6.62</v>
      </c>
      <c r="Y11">
        <v>0</v>
      </c>
      <c r="Z11">
        <v>-40</v>
      </c>
    </row>
    <row r="12" spans="1:26">
      <c r="G12" t="s">
        <v>54</v>
      </c>
      <c r="H12" s="115">
        <v>2.21</v>
      </c>
      <c r="I12" s="88">
        <v>6.63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-40</v>
      </c>
      <c r="Q12" s="88">
        <v>0</v>
      </c>
      <c r="R12" s="88">
        <v>0</v>
      </c>
      <c r="S12" s="116">
        <v>0</v>
      </c>
      <c r="U12" s="115">
        <v>-40</v>
      </c>
      <c r="V12" s="116">
        <v>8.84</v>
      </c>
      <c r="W12">
        <v>2.21</v>
      </c>
      <c r="X12">
        <v>6.63</v>
      </c>
      <c r="Y12">
        <v>0</v>
      </c>
      <c r="Z12">
        <v>-40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-152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-152</v>
      </c>
      <c r="V13" s="116">
        <v>0</v>
      </c>
      <c r="W13">
        <v>-152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-131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-131</v>
      </c>
      <c r="V14" s="116">
        <v>0</v>
      </c>
      <c r="W14">
        <v>-131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-141</v>
      </c>
      <c r="O15" s="88">
        <v>-35</v>
      </c>
      <c r="P15" s="88">
        <v>-80</v>
      </c>
      <c r="Q15" s="88">
        <v>0</v>
      </c>
      <c r="R15" s="88">
        <v>0</v>
      </c>
      <c r="S15" s="116">
        <v>0</v>
      </c>
      <c r="U15" s="115">
        <v>-256</v>
      </c>
      <c r="V15" s="116">
        <v>0</v>
      </c>
      <c r="W15">
        <v>-141</v>
      </c>
      <c r="X15">
        <v>-35</v>
      </c>
      <c r="Y15">
        <v>0</v>
      </c>
      <c r="Z15">
        <v>-80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-127</v>
      </c>
      <c r="O16" s="88">
        <v>0</v>
      </c>
      <c r="P16" s="88">
        <v>-10</v>
      </c>
      <c r="Q16" s="88">
        <v>0</v>
      </c>
      <c r="R16" s="88">
        <v>0</v>
      </c>
      <c r="S16" s="116">
        <v>0</v>
      </c>
      <c r="U16" s="115">
        <v>-137</v>
      </c>
      <c r="V16" s="116">
        <v>0</v>
      </c>
      <c r="W16">
        <v>-127</v>
      </c>
      <c r="X16">
        <v>0</v>
      </c>
      <c r="Y16">
        <v>0</v>
      </c>
      <c r="Z16">
        <v>-10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-42</v>
      </c>
      <c r="O17" s="88">
        <v>-5</v>
      </c>
      <c r="P17" s="88">
        <v>-30</v>
      </c>
      <c r="Q17" s="88">
        <v>0</v>
      </c>
      <c r="R17" s="88">
        <v>0</v>
      </c>
      <c r="S17" s="116">
        <v>0</v>
      </c>
      <c r="U17" s="115">
        <v>-77</v>
      </c>
      <c r="V17" s="116">
        <v>0</v>
      </c>
      <c r="W17">
        <v>-42</v>
      </c>
      <c r="X17">
        <v>-5</v>
      </c>
      <c r="Y17">
        <v>0</v>
      </c>
      <c r="Z17">
        <v>-30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0.11</v>
      </c>
      <c r="N18" s="115">
        <v>-63</v>
      </c>
      <c r="O18" s="88">
        <v>-5</v>
      </c>
      <c r="P18" s="88">
        <v>-30</v>
      </c>
      <c r="Q18" s="88">
        <v>0</v>
      </c>
      <c r="R18" s="88">
        <v>0</v>
      </c>
      <c r="S18" s="116">
        <v>0</v>
      </c>
      <c r="U18" s="115">
        <v>-98</v>
      </c>
      <c r="V18" s="116">
        <v>0.11</v>
      </c>
      <c r="W18">
        <v>-63</v>
      </c>
      <c r="X18">
        <v>-5</v>
      </c>
      <c r="Y18">
        <v>0.11</v>
      </c>
      <c r="Z18">
        <v>-30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-133</v>
      </c>
      <c r="O19" s="88">
        <v>-5</v>
      </c>
      <c r="P19" s="88">
        <v>-30</v>
      </c>
      <c r="Q19" s="88">
        <v>0</v>
      </c>
      <c r="R19" s="88">
        <v>0</v>
      </c>
      <c r="S19" s="116">
        <v>0</v>
      </c>
      <c r="U19" s="115">
        <v>-168</v>
      </c>
      <c r="V19" s="116">
        <v>0</v>
      </c>
      <c r="W19">
        <v>-133</v>
      </c>
      <c r="X19">
        <v>-5</v>
      </c>
      <c r="Y19">
        <v>0</v>
      </c>
      <c r="Z19">
        <v>-30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-102</v>
      </c>
      <c r="O20" s="88">
        <v>-5</v>
      </c>
      <c r="P20" s="88">
        <v>-30</v>
      </c>
      <c r="Q20" s="88">
        <v>0</v>
      </c>
      <c r="R20" s="88">
        <v>0</v>
      </c>
      <c r="S20" s="116">
        <v>0</v>
      </c>
      <c r="U20" s="115">
        <v>-137</v>
      </c>
      <c r="V20" s="116">
        <v>0</v>
      </c>
      <c r="W20">
        <v>-102</v>
      </c>
      <c r="X20">
        <v>-5</v>
      </c>
      <c r="Y20">
        <v>0</v>
      </c>
      <c r="Z20">
        <v>-30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7.0000000000000007E-2</v>
      </c>
      <c r="N21" s="115">
        <v>-196</v>
      </c>
      <c r="O21" s="88">
        <v>-15</v>
      </c>
      <c r="P21" s="88">
        <v>-90</v>
      </c>
      <c r="Q21" s="88">
        <v>0</v>
      </c>
      <c r="R21" s="88">
        <v>0</v>
      </c>
      <c r="S21" s="116">
        <v>0</v>
      </c>
      <c r="U21" s="115">
        <v>-301</v>
      </c>
      <c r="V21" s="116">
        <v>7.0000000000000007E-2</v>
      </c>
      <c r="W21">
        <v>-196</v>
      </c>
      <c r="X21">
        <v>-15</v>
      </c>
      <c r="Y21">
        <v>7.0000000000000007E-2</v>
      </c>
      <c r="Z21">
        <v>-90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-158</v>
      </c>
      <c r="O22" s="88">
        <v>-60</v>
      </c>
      <c r="P22" s="88">
        <v>-30</v>
      </c>
      <c r="Q22" s="88">
        <v>0</v>
      </c>
      <c r="R22" s="88">
        <v>0</v>
      </c>
      <c r="S22" s="116">
        <v>0</v>
      </c>
      <c r="U22" s="115">
        <v>-248</v>
      </c>
      <c r="V22" s="116">
        <v>0</v>
      </c>
      <c r="W22">
        <v>-158</v>
      </c>
      <c r="X22">
        <v>-60</v>
      </c>
      <c r="Y22">
        <v>0</v>
      </c>
      <c r="Z22">
        <v>-30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0.12</v>
      </c>
      <c r="N23" s="115">
        <v>-196</v>
      </c>
      <c r="O23" s="88">
        <v>-10</v>
      </c>
      <c r="P23" s="88">
        <v>-40</v>
      </c>
      <c r="Q23" s="88">
        <v>0</v>
      </c>
      <c r="R23" s="88">
        <v>0</v>
      </c>
      <c r="S23" s="116">
        <v>0</v>
      </c>
      <c r="U23" s="115">
        <v>-246</v>
      </c>
      <c r="V23" s="116">
        <v>0.12</v>
      </c>
      <c r="W23">
        <v>-196</v>
      </c>
      <c r="X23">
        <v>-10</v>
      </c>
      <c r="Y23">
        <v>0.12</v>
      </c>
      <c r="Z23">
        <v>-40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0.17</v>
      </c>
      <c r="N24" s="115">
        <v>-163</v>
      </c>
      <c r="O24" s="88">
        <v>-10</v>
      </c>
      <c r="P24" s="88">
        <v>-60</v>
      </c>
      <c r="Q24" s="88">
        <v>0</v>
      </c>
      <c r="R24" s="88">
        <v>0</v>
      </c>
      <c r="S24" s="116">
        <v>0</v>
      </c>
      <c r="U24" s="115">
        <v>-233</v>
      </c>
      <c r="V24" s="116">
        <v>0.17</v>
      </c>
      <c r="W24">
        <v>-163</v>
      </c>
      <c r="X24">
        <v>-10</v>
      </c>
      <c r="Y24">
        <v>0.17</v>
      </c>
      <c r="Z24">
        <v>-60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0.67</v>
      </c>
      <c r="N25" s="115">
        <v>-170</v>
      </c>
      <c r="O25" s="88">
        <v>-15</v>
      </c>
      <c r="P25" s="88">
        <v>-80</v>
      </c>
      <c r="Q25" s="88">
        <v>0</v>
      </c>
      <c r="R25" s="88">
        <v>0</v>
      </c>
      <c r="S25" s="116">
        <v>0</v>
      </c>
      <c r="U25" s="115">
        <v>-265</v>
      </c>
      <c r="V25" s="116">
        <v>0.67</v>
      </c>
      <c r="W25">
        <v>-170</v>
      </c>
      <c r="X25">
        <v>-15</v>
      </c>
      <c r="Y25">
        <v>0.67</v>
      </c>
      <c r="Z25">
        <v>-80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0.24</v>
      </c>
      <c r="N26" s="115">
        <v>-174</v>
      </c>
      <c r="O26" s="88">
        <v>-18</v>
      </c>
      <c r="P26" s="88">
        <v>-90</v>
      </c>
      <c r="Q26" s="88">
        <v>0</v>
      </c>
      <c r="R26" s="88">
        <v>0</v>
      </c>
      <c r="S26" s="116">
        <v>0</v>
      </c>
      <c r="U26" s="115">
        <v>-282</v>
      </c>
      <c r="V26" s="116">
        <v>0.24</v>
      </c>
      <c r="W26">
        <v>-174</v>
      </c>
      <c r="X26">
        <v>-18</v>
      </c>
      <c r="Y26">
        <v>0.24</v>
      </c>
      <c r="Z26">
        <v>-90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0.26</v>
      </c>
      <c r="N27" s="115">
        <v>-176</v>
      </c>
      <c r="O27" s="88">
        <v>-12</v>
      </c>
      <c r="P27" s="88">
        <v>-195</v>
      </c>
      <c r="Q27" s="88">
        <v>0</v>
      </c>
      <c r="R27" s="88">
        <v>0</v>
      </c>
      <c r="S27" s="116">
        <v>0</v>
      </c>
      <c r="U27" s="115">
        <v>-383</v>
      </c>
      <c r="V27" s="116">
        <v>0.26</v>
      </c>
      <c r="W27">
        <v>-176</v>
      </c>
      <c r="X27">
        <v>-12</v>
      </c>
      <c r="Y27">
        <v>0.26</v>
      </c>
      <c r="Z27">
        <v>-195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0.39</v>
      </c>
      <c r="N28" s="115">
        <v>-176</v>
      </c>
      <c r="O28" s="88">
        <v>-10</v>
      </c>
      <c r="P28" s="88">
        <v>-100</v>
      </c>
      <c r="Q28" s="88">
        <v>0</v>
      </c>
      <c r="R28" s="88">
        <v>0</v>
      </c>
      <c r="S28" s="116">
        <v>0</v>
      </c>
      <c r="U28" s="115">
        <v>-286</v>
      </c>
      <c r="V28" s="116">
        <v>0.39</v>
      </c>
      <c r="W28">
        <v>-176</v>
      </c>
      <c r="X28">
        <v>-10</v>
      </c>
      <c r="Y28">
        <v>0.39</v>
      </c>
      <c r="Z28">
        <v>-100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-252</v>
      </c>
      <c r="O29" s="88">
        <v>-48</v>
      </c>
      <c r="P29" s="88">
        <v>-140</v>
      </c>
      <c r="Q29" s="88">
        <v>0</v>
      </c>
      <c r="R29" s="88">
        <v>0</v>
      </c>
      <c r="S29" s="116">
        <v>0</v>
      </c>
      <c r="U29" s="115">
        <v>-440</v>
      </c>
      <c r="V29" s="116">
        <v>0</v>
      </c>
      <c r="W29">
        <v>-252</v>
      </c>
      <c r="X29">
        <v>-48</v>
      </c>
      <c r="Y29">
        <v>0</v>
      </c>
      <c r="Z29">
        <v>-140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0.49</v>
      </c>
      <c r="N30" s="115">
        <v>-229</v>
      </c>
      <c r="O30" s="88">
        <v>0</v>
      </c>
      <c r="P30" s="88">
        <v>-140</v>
      </c>
      <c r="Q30" s="88">
        <v>0</v>
      </c>
      <c r="R30" s="88">
        <v>0</v>
      </c>
      <c r="S30" s="116">
        <v>0</v>
      </c>
      <c r="U30" s="115">
        <v>-369</v>
      </c>
      <c r="V30" s="116">
        <v>0.49</v>
      </c>
      <c r="W30">
        <v>-229</v>
      </c>
      <c r="X30">
        <v>0</v>
      </c>
      <c r="Y30">
        <v>0.49</v>
      </c>
      <c r="Z30">
        <v>-140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0.33</v>
      </c>
      <c r="N31" s="115">
        <v>-321</v>
      </c>
      <c r="O31" s="88">
        <v>-16</v>
      </c>
      <c r="P31" s="88">
        <v>-160</v>
      </c>
      <c r="Q31" s="88">
        <v>0</v>
      </c>
      <c r="R31" s="88">
        <v>0</v>
      </c>
      <c r="S31" s="116">
        <v>0</v>
      </c>
      <c r="U31" s="115">
        <v>-497</v>
      </c>
      <c r="V31" s="116">
        <v>0.33</v>
      </c>
      <c r="W31">
        <v>-321</v>
      </c>
      <c r="X31">
        <v>-16</v>
      </c>
      <c r="Y31">
        <v>0.33</v>
      </c>
      <c r="Z31">
        <v>-160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0.99</v>
      </c>
      <c r="N32" s="115">
        <v>-288</v>
      </c>
      <c r="O32" s="88">
        <v>-18</v>
      </c>
      <c r="P32" s="88">
        <v>-140</v>
      </c>
      <c r="Q32" s="88">
        <v>0</v>
      </c>
      <c r="R32" s="88">
        <v>0</v>
      </c>
      <c r="S32" s="116">
        <v>0</v>
      </c>
      <c r="U32" s="115">
        <v>-446</v>
      </c>
      <c r="V32" s="116">
        <v>0.99</v>
      </c>
      <c r="W32">
        <v>-288</v>
      </c>
      <c r="X32">
        <v>-18</v>
      </c>
      <c r="Y32">
        <v>0.99</v>
      </c>
      <c r="Z32">
        <v>-140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-381</v>
      </c>
      <c r="O33" s="88">
        <v>-28</v>
      </c>
      <c r="P33" s="88">
        <v>-160</v>
      </c>
      <c r="Q33" s="88">
        <v>0</v>
      </c>
      <c r="R33" s="88">
        <v>0</v>
      </c>
      <c r="S33" s="116">
        <v>0</v>
      </c>
      <c r="U33" s="115">
        <v>-569</v>
      </c>
      <c r="V33" s="116">
        <v>0</v>
      </c>
      <c r="W33">
        <v>-381</v>
      </c>
      <c r="X33">
        <v>-28</v>
      </c>
      <c r="Y33">
        <v>0</v>
      </c>
      <c r="Z33">
        <v>-160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-396</v>
      </c>
      <c r="O34" s="88">
        <v>-28</v>
      </c>
      <c r="P34" s="88">
        <v>-210</v>
      </c>
      <c r="Q34" s="88">
        <v>0</v>
      </c>
      <c r="R34" s="88">
        <v>0</v>
      </c>
      <c r="S34" s="116">
        <v>0</v>
      </c>
      <c r="U34" s="115">
        <v>-634</v>
      </c>
      <c r="V34" s="116">
        <v>0</v>
      </c>
      <c r="W34">
        <v>-396</v>
      </c>
      <c r="X34">
        <v>-28</v>
      </c>
      <c r="Y34">
        <v>0</v>
      </c>
      <c r="Z34">
        <v>-210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-382</v>
      </c>
      <c r="O35" s="88">
        <v>-60</v>
      </c>
      <c r="P35" s="88">
        <v>-170</v>
      </c>
      <c r="Q35" s="88">
        <v>0</v>
      </c>
      <c r="R35" s="88">
        <v>0</v>
      </c>
      <c r="S35" s="116">
        <v>0</v>
      </c>
      <c r="U35" s="115">
        <v>-612</v>
      </c>
      <c r="V35" s="116">
        <v>0</v>
      </c>
      <c r="W35">
        <v>-382</v>
      </c>
      <c r="X35">
        <v>-60</v>
      </c>
      <c r="Y35">
        <v>0</v>
      </c>
      <c r="Z35">
        <v>-170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-416</v>
      </c>
      <c r="O36" s="88">
        <v>-22</v>
      </c>
      <c r="P36" s="88">
        <v>-155</v>
      </c>
      <c r="Q36" s="88">
        <v>0</v>
      </c>
      <c r="R36" s="88">
        <v>0</v>
      </c>
      <c r="S36" s="116">
        <v>0</v>
      </c>
      <c r="U36" s="115">
        <v>-593</v>
      </c>
      <c r="V36" s="116">
        <v>0</v>
      </c>
      <c r="W36">
        <v>-416</v>
      </c>
      <c r="X36">
        <v>-22</v>
      </c>
      <c r="Y36">
        <v>0</v>
      </c>
      <c r="Z36">
        <v>-155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-402</v>
      </c>
      <c r="O37" s="88">
        <v>-25</v>
      </c>
      <c r="P37" s="88">
        <v>-150</v>
      </c>
      <c r="Q37" s="88">
        <v>0</v>
      </c>
      <c r="R37" s="88">
        <v>0</v>
      </c>
      <c r="S37" s="116">
        <v>0</v>
      </c>
      <c r="U37" s="115">
        <v>-577</v>
      </c>
      <c r="V37" s="116">
        <v>0</v>
      </c>
      <c r="W37">
        <v>-402</v>
      </c>
      <c r="X37">
        <v>-25</v>
      </c>
      <c r="Y37">
        <v>0</v>
      </c>
      <c r="Z37">
        <v>-150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-422</v>
      </c>
      <c r="O38" s="88">
        <v>-25</v>
      </c>
      <c r="P38" s="88">
        <v>-210</v>
      </c>
      <c r="Q38" s="88">
        <v>0</v>
      </c>
      <c r="R38" s="88">
        <v>0</v>
      </c>
      <c r="S38" s="116">
        <v>0</v>
      </c>
      <c r="U38" s="115">
        <v>-657</v>
      </c>
      <c r="V38" s="116">
        <v>0</v>
      </c>
      <c r="W38">
        <v>-422</v>
      </c>
      <c r="X38">
        <v>-25</v>
      </c>
      <c r="Y38">
        <v>0</v>
      </c>
      <c r="Z38">
        <v>-210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-310</v>
      </c>
      <c r="O39" s="88">
        <v>-28</v>
      </c>
      <c r="P39" s="88">
        <v>-165</v>
      </c>
      <c r="Q39" s="88">
        <v>0</v>
      </c>
      <c r="R39" s="88">
        <v>0</v>
      </c>
      <c r="S39" s="116">
        <v>0</v>
      </c>
      <c r="U39" s="115">
        <v>-503</v>
      </c>
      <c r="V39" s="116">
        <v>0</v>
      </c>
      <c r="W39">
        <v>-310</v>
      </c>
      <c r="X39">
        <v>-28</v>
      </c>
      <c r="Y39">
        <v>0</v>
      </c>
      <c r="Z39">
        <v>-165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-178</v>
      </c>
      <c r="O40" s="88">
        <v>-25</v>
      </c>
      <c r="P40" s="88">
        <v>-165</v>
      </c>
      <c r="Q40" s="88">
        <v>0</v>
      </c>
      <c r="R40" s="88">
        <v>0</v>
      </c>
      <c r="S40" s="116">
        <v>0</v>
      </c>
      <c r="U40" s="115">
        <v>-368</v>
      </c>
      <c r="V40" s="116">
        <v>0</v>
      </c>
      <c r="W40">
        <v>-178</v>
      </c>
      <c r="X40">
        <v>-25</v>
      </c>
      <c r="Y40">
        <v>0</v>
      </c>
      <c r="Z40">
        <v>-165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-187</v>
      </c>
      <c r="O41" s="88">
        <v>-25</v>
      </c>
      <c r="P41" s="88">
        <v>-250</v>
      </c>
      <c r="Q41" s="88">
        <v>0</v>
      </c>
      <c r="R41" s="88">
        <v>0</v>
      </c>
      <c r="S41" s="116">
        <v>0</v>
      </c>
      <c r="U41" s="115">
        <v>-462</v>
      </c>
      <c r="V41" s="116">
        <v>0</v>
      </c>
      <c r="W41">
        <v>-187</v>
      </c>
      <c r="X41">
        <v>-25</v>
      </c>
      <c r="Y41">
        <v>0</v>
      </c>
      <c r="Z41">
        <v>-250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-187</v>
      </c>
      <c r="O42" s="88">
        <v>-80</v>
      </c>
      <c r="P42" s="88">
        <v>-160</v>
      </c>
      <c r="Q42" s="88">
        <v>0</v>
      </c>
      <c r="R42" s="88">
        <v>0</v>
      </c>
      <c r="S42" s="116">
        <v>0</v>
      </c>
      <c r="U42" s="115">
        <v>-427</v>
      </c>
      <c r="V42" s="116">
        <v>0</v>
      </c>
      <c r="W42">
        <v>-187</v>
      </c>
      <c r="X42">
        <v>-80</v>
      </c>
      <c r="Y42">
        <v>0</v>
      </c>
      <c r="Z42">
        <v>-160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-200</v>
      </c>
      <c r="O43" s="88">
        <v>-50</v>
      </c>
      <c r="P43" s="88">
        <v>-175</v>
      </c>
      <c r="Q43" s="88">
        <v>0</v>
      </c>
      <c r="R43" s="88">
        <v>0</v>
      </c>
      <c r="S43" s="116">
        <v>0</v>
      </c>
      <c r="U43" s="115">
        <v>-425</v>
      </c>
      <c r="V43" s="116">
        <v>0</v>
      </c>
      <c r="W43">
        <v>-200</v>
      </c>
      <c r="X43">
        <v>-50</v>
      </c>
      <c r="Y43">
        <v>0</v>
      </c>
      <c r="Z43">
        <v>-175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-170</v>
      </c>
      <c r="O44" s="88">
        <v>-55</v>
      </c>
      <c r="P44" s="88">
        <v>-165</v>
      </c>
      <c r="Q44" s="88">
        <v>0</v>
      </c>
      <c r="R44" s="88">
        <v>0</v>
      </c>
      <c r="S44" s="116">
        <v>0</v>
      </c>
      <c r="U44" s="115">
        <v>-390</v>
      </c>
      <c r="V44" s="116">
        <v>0</v>
      </c>
      <c r="W44">
        <v>-170</v>
      </c>
      <c r="X44">
        <v>-55</v>
      </c>
      <c r="Y44">
        <v>0</v>
      </c>
      <c r="Z44">
        <v>-165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-117.75</v>
      </c>
      <c r="O45" s="88">
        <v>-35</v>
      </c>
      <c r="P45" s="88">
        <v>-165</v>
      </c>
      <c r="Q45" s="88">
        <v>0</v>
      </c>
      <c r="R45" s="88">
        <v>0</v>
      </c>
      <c r="S45" s="116">
        <v>0</v>
      </c>
      <c r="U45" s="115">
        <v>-317.75</v>
      </c>
      <c r="V45" s="116">
        <v>0</v>
      </c>
      <c r="W45">
        <v>-117.75</v>
      </c>
      <c r="X45">
        <v>-35</v>
      </c>
      <c r="Y45">
        <v>0</v>
      </c>
      <c r="Z45">
        <v>-165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-108.27</v>
      </c>
      <c r="O46" s="88">
        <v>-80</v>
      </c>
      <c r="P46" s="88">
        <v>-165</v>
      </c>
      <c r="Q46" s="88">
        <v>0</v>
      </c>
      <c r="R46" s="88">
        <v>0</v>
      </c>
      <c r="S46" s="116">
        <v>0</v>
      </c>
      <c r="U46" s="115">
        <v>-353.27</v>
      </c>
      <c r="V46" s="116">
        <v>0</v>
      </c>
      <c r="W46">
        <v>-108.27</v>
      </c>
      <c r="X46">
        <v>-80</v>
      </c>
      <c r="Y46">
        <v>0</v>
      </c>
      <c r="Z46">
        <v>-165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-136</v>
      </c>
      <c r="O47" s="88">
        <v>-20</v>
      </c>
      <c r="P47" s="88">
        <v>-270</v>
      </c>
      <c r="Q47" s="88">
        <v>0</v>
      </c>
      <c r="R47" s="88">
        <v>0</v>
      </c>
      <c r="S47" s="116">
        <v>0</v>
      </c>
      <c r="U47" s="115">
        <v>-426</v>
      </c>
      <c r="V47" s="116">
        <v>0</v>
      </c>
      <c r="W47">
        <v>-136</v>
      </c>
      <c r="X47">
        <v>-20</v>
      </c>
      <c r="Y47">
        <v>0</v>
      </c>
      <c r="Z47">
        <v>-270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-92</v>
      </c>
      <c r="O48" s="88">
        <v>-35</v>
      </c>
      <c r="P48" s="88">
        <v>-220</v>
      </c>
      <c r="Q48" s="88">
        <v>0</v>
      </c>
      <c r="R48" s="88">
        <v>0</v>
      </c>
      <c r="S48" s="116">
        <v>0</v>
      </c>
      <c r="U48" s="115">
        <v>-347</v>
      </c>
      <c r="V48" s="116">
        <v>0</v>
      </c>
      <c r="W48">
        <v>-92</v>
      </c>
      <c r="X48">
        <v>-35</v>
      </c>
      <c r="Y48">
        <v>0</v>
      </c>
      <c r="Z48">
        <v>-220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-59.17</v>
      </c>
      <c r="O49" s="88">
        <v>-55</v>
      </c>
      <c r="P49" s="88">
        <v>-200</v>
      </c>
      <c r="Q49" s="88">
        <v>0</v>
      </c>
      <c r="R49" s="88">
        <v>0</v>
      </c>
      <c r="S49" s="116">
        <v>0</v>
      </c>
      <c r="U49" s="115">
        <v>-314.17</v>
      </c>
      <c r="V49" s="116">
        <v>0</v>
      </c>
      <c r="W49">
        <v>-59.17</v>
      </c>
      <c r="X49">
        <v>-55</v>
      </c>
      <c r="Y49">
        <v>0</v>
      </c>
      <c r="Z49">
        <v>-200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-47.1</v>
      </c>
      <c r="O50" s="88">
        <v>-55</v>
      </c>
      <c r="P50" s="88">
        <v>-200</v>
      </c>
      <c r="Q50" s="88">
        <v>0</v>
      </c>
      <c r="R50" s="88">
        <v>0</v>
      </c>
      <c r="S50" s="116">
        <v>0</v>
      </c>
      <c r="U50" s="115">
        <v>-302.10000000000002</v>
      </c>
      <c r="V50" s="116">
        <v>0</v>
      </c>
      <c r="W50">
        <v>-47.1</v>
      </c>
      <c r="X50">
        <v>-55</v>
      </c>
      <c r="Y50">
        <v>0</v>
      </c>
      <c r="Z50">
        <v>-200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-86.9</v>
      </c>
      <c r="O51" s="88">
        <v>-105</v>
      </c>
      <c r="P51" s="88">
        <v>-260</v>
      </c>
      <c r="Q51" s="88">
        <v>0</v>
      </c>
      <c r="R51" s="88">
        <v>0</v>
      </c>
      <c r="S51" s="116">
        <v>0</v>
      </c>
      <c r="U51" s="115">
        <v>-451.9</v>
      </c>
      <c r="V51" s="116">
        <v>0</v>
      </c>
      <c r="W51">
        <v>-86.9</v>
      </c>
      <c r="X51">
        <v>-105</v>
      </c>
      <c r="Y51">
        <v>0</v>
      </c>
      <c r="Z51">
        <v>-260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-69</v>
      </c>
      <c r="O52" s="88">
        <v>-60</v>
      </c>
      <c r="P52" s="88">
        <v>-210</v>
      </c>
      <c r="Q52" s="88">
        <v>0</v>
      </c>
      <c r="R52" s="88">
        <v>0</v>
      </c>
      <c r="S52" s="116">
        <v>0</v>
      </c>
      <c r="U52" s="115">
        <v>-339</v>
      </c>
      <c r="V52" s="116">
        <v>0</v>
      </c>
      <c r="W52">
        <v>-69</v>
      </c>
      <c r="X52">
        <v>-60</v>
      </c>
      <c r="Y52">
        <v>0</v>
      </c>
      <c r="Z52">
        <v>-210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-101</v>
      </c>
      <c r="O53" s="88">
        <v>-75</v>
      </c>
      <c r="P53" s="88">
        <v>-200</v>
      </c>
      <c r="Q53" s="88">
        <v>0</v>
      </c>
      <c r="R53" s="88">
        <v>0</v>
      </c>
      <c r="S53" s="116">
        <v>0</v>
      </c>
      <c r="U53" s="115">
        <v>-376</v>
      </c>
      <c r="V53" s="116">
        <v>0</v>
      </c>
      <c r="W53">
        <v>-101</v>
      </c>
      <c r="X53">
        <v>-75</v>
      </c>
      <c r="Y53">
        <v>0</v>
      </c>
      <c r="Z53">
        <v>-200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-74</v>
      </c>
      <c r="O54" s="88">
        <v>-75</v>
      </c>
      <c r="P54" s="88">
        <v>-200</v>
      </c>
      <c r="Q54" s="88">
        <v>0</v>
      </c>
      <c r="R54" s="88">
        <v>0</v>
      </c>
      <c r="S54" s="116">
        <v>0</v>
      </c>
      <c r="U54" s="115">
        <v>-349</v>
      </c>
      <c r="V54" s="116">
        <v>0</v>
      </c>
      <c r="W54">
        <v>-74</v>
      </c>
      <c r="X54">
        <v>-75</v>
      </c>
      <c r="Y54">
        <v>0</v>
      </c>
      <c r="Z54">
        <v>-200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-94</v>
      </c>
      <c r="O55" s="88">
        <v>-105</v>
      </c>
      <c r="P55" s="88">
        <v>-200</v>
      </c>
      <c r="Q55" s="88">
        <v>0</v>
      </c>
      <c r="R55" s="88">
        <v>0</v>
      </c>
      <c r="S55" s="116">
        <v>0</v>
      </c>
      <c r="U55" s="115">
        <v>-399</v>
      </c>
      <c r="V55" s="116">
        <v>0</v>
      </c>
      <c r="W55">
        <v>-94</v>
      </c>
      <c r="X55">
        <v>-105</v>
      </c>
      <c r="Y55">
        <v>0</v>
      </c>
      <c r="Z55">
        <v>-200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-98</v>
      </c>
      <c r="O56" s="88">
        <v>-105</v>
      </c>
      <c r="P56" s="88">
        <v>-200</v>
      </c>
      <c r="Q56" s="88">
        <v>0</v>
      </c>
      <c r="R56" s="88">
        <v>0</v>
      </c>
      <c r="S56" s="116">
        <v>0</v>
      </c>
      <c r="U56" s="115">
        <v>-403</v>
      </c>
      <c r="V56" s="116">
        <v>0</v>
      </c>
      <c r="W56">
        <v>-98</v>
      </c>
      <c r="X56">
        <v>-105</v>
      </c>
      <c r="Y56">
        <v>0</v>
      </c>
      <c r="Z56">
        <v>-200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-60</v>
      </c>
      <c r="O57" s="88">
        <v>-30</v>
      </c>
      <c r="P57" s="88">
        <v>-150</v>
      </c>
      <c r="Q57" s="88">
        <v>0</v>
      </c>
      <c r="R57" s="88">
        <v>0</v>
      </c>
      <c r="S57" s="116">
        <v>0</v>
      </c>
      <c r="U57" s="115">
        <v>-240</v>
      </c>
      <c r="V57" s="116">
        <v>0</v>
      </c>
      <c r="W57">
        <v>-60</v>
      </c>
      <c r="X57">
        <v>-30</v>
      </c>
      <c r="Y57">
        <v>0</v>
      </c>
      <c r="Z57">
        <v>-150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-31</v>
      </c>
      <c r="O58" s="88">
        <v>-35</v>
      </c>
      <c r="P58" s="88">
        <v>-150</v>
      </c>
      <c r="Q58" s="88">
        <v>0</v>
      </c>
      <c r="R58" s="88">
        <v>0</v>
      </c>
      <c r="S58" s="116">
        <v>0</v>
      </c>
      <c r="U58" s="115">
        <v>-216</v>
      </c>
      <c r="V58" s="116">
        <v>0</v>
      </c>
      <c r="W58">
        <v>-31</v>
      </c>
      <c r="X58">
        <v>-35</v>
      </c>
      <c r="Y58">
        <v>0</v>
      </c>
      <c r="Z58">
        <v>-150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-143</v>
      </c>
      <c r="O59" s="88">
        <v>-30</v>
      </c>
      <c r="P59" s="88">
        <v>-200</v>
      </c>
      <c r="Q59" s="88">
        <v>0</v>
      </c>
      <c r="R59" s="88">
        <v>0</v>
      </c>
      <c r="S59" s="116">
        <v>0</v>
      </c>
      <c r="U59" s="115">
        <v>-373</v>
      </c>
      <c r="V59" s="116">
        <v>0</v>
      </c>
      <c r="W59">
        <v>-143</v>
      </c>
      <c r="X59">
        <v>-30</v>
      </c>
      <c r="Y59">
        <v>0</v>
      </c>
      <c r="Z59">
        <v>-200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-214</v>
      </c>
      <c r="O60" s="88">
        <v>-25</v>
      </c>
      <c r="P60" s="88">
        <v>-150</v>
      </c>
      <c r="Q60" s="88">
        <v>0</v>
      </c>
      <c r="R60" s="88">
        <v>0</v>
      </c>
      <c r="S60" s="116">
        <v>0</v>
      </c>
      <c r="U60" s="115">
        <v>-389</v>
      </c>
      <c r="V60" s="116">
        <v>0</v>
      </c>
      <c r="W60">
        <v>-214</v>
      </c>
      <c r="X60">
        <v>-25</v>
      </c>
      <c r="Y60">
        <v>0</v>
      </c>
      <c r="Z60">
        <v>-150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-236</v>
      </c>
      <c r="O61" s="88">
        <v>-28</v>
      </c>
      <c r="P61" s="88">
        <v>-180</v>
      </c>
      <c r="Q61" s="88">
        <v>0</v>
      </c>
      <c r="R61" s="88">
        <v>0</v>
      </c>
      <c r="S61" s="116">
        <v>0</v>
      </c>
      <c r="U61" s="115">
        <v>-444</v>
      </c>
      <c r="V61" s="116">
        <v>0</v>
      </c>
      <c r="W61">
        <v>-236</v>
      </c>
      <c r="X61">
        <v>-28</v>
      </c>
      <c r="Y61">
        <v>0</v>
      </c>
      <c r="Z61">
        <v>-180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-205</v>
      </c>
      <c r="O62" s="88">
        <v>-30</v>
      </c>
      <c r="P62" s="88">
        <v>-190</v>
      </c>
      <c r="Q62" s="88">
        <v>0</v>
      </c>
      <c r="R62" s="88">
        <v>0</v>
      </c>
      <c r="S62" s="116">
        <v>0</v>
      </c>
      <c r="U62" s="115">
        <v>-425</v>
      </c>
      <c r="V62" s="116">
        <v>0</v>
      </c>
      <c r="W62">
        <v>-205</v>
      </c>
      <c r="X62">
        <v>-30</v>
      </c>
      <c r="Y62">
        <v>0</v>
      </c>
      <c r="Z62">
        <v>-190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-122</v>
      </c>
      <c r="O63" s="88">
        <v>-70</v>
      </c>
      <c r="P63" s="88">
        <v>-180</v>
      </c>
      <c r="Q63" s="88">
        <v>0</v>
      </c>
      <c r="R63" s="88">
        <v>0</v>
      </c>
      <c r="S63" s="116">
        <v>0</v>
      </c>
      <c r="U63" s="115">
        <v>-372</v>
      </c>
      <c r="V63" s="116">
        <v>0</v>
      </c>
      <c r="W63">
        <v>-122</v>
      </c>
      <c r="X63">
        <v>-70</v>
      </c>
      <c r="Y63">
        <v>0</v>
      </c>
      <c r="Z63">
        <v>-180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-128</v>
      </c>
      <c r="O64" s="88">
        <v>-15</v>
      </c>
      <c r="P64" s="88">
        <v>-230</v>
      </c>
      <c r="Q64" s="88">
        <v>0</v>
      </c>
      <c r="R64" s="88">
        <v>0</v>
      </c>
      <c r="S64" s="116">
        <v>0</v>
      </c>
      <c r="U64" s="115">
        <v>-373</v>
      </c>
      <c r="V64" s="116">
        <v>0</v>
      </c>
      <c r="W64">
        <v>-128</v>
      </c>
      <c r="X64">
        <v>-15</v>
      </c>
      <c r="Y64">
        <v>0</v>
      </c>
      <c r="Z64">
        <v>-230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0.96</v>
      </c>
      <c r="N65" s="115">
        <v>-143</v>
      </c>
      <c r="O65" s="88">
        <v>-15</v>
      </c>
      <c r="P65" s="88">
        <v>-180</v>
      </c>
      <c r="Q65" s="88">
        <v>0</v>
      </c>
      <c r="R65" s="88">
        <v>0</v>
      </c>
      <c r="S65" s="116">
        <v>0</v>
      </c>
      <c r="U65" s="115">
        <v>-338</v>
      </c>
      <c r="V65" s="116">
        <v>0.96</v>
      </c>
      <c r="W65">
        <v>-143</v>
      </c>
      <c r="X65">
        <v>-15</v>
      </c>
      <c r="Y65">
        <v>0.96</v>
      </c>
      <c r="Z65">
        <v>-180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-104</v>
      </c>
      <c r="O66" s="88">
        <v>-30</v>
      </c>
      <c r="P66" s="88">
        <v>-180</v>
      </c>
      <c r="Q66" s="88">
        <v>0</v>
      </c>
      <c r="R66" s="88">
        <v>0</v>
      </c>
      <c r="S66" s="116">
        <v>0</v>
      </c>
      <c r="U66" s="115">
        <v>-314</v>
      </c>
      <c r="V66" s="116">
        <v>0</v>
      </c>
      <c r="W66">
        <v>-104</v>
      </c>
      <c r="X66">
        <v>-30</v>
      </c>
      <c r="Y66">
        <v>0</v>
      </c>
      <c r="Z66">
        <v>-180</v>
      </c>
    </row>
    <row r="67" spans="7:26">
      <c r="G67" t="s">
        <v>109</v>
      </c>
      <c r="H67" s="115">
        <v>59.8</v>
      </c>
      <c r="I67" s="88">
        <v>0</v>
      </c>
      <c r="J67" s="88">
        <v>0</v>
      </c>
      <c r="K67" s="88">
        <v>0</v>
      </c>
      <c r="L67" s="88">
        <v>0</v>
      </c>
      <c r="M67" s="116">
        <v>2.8</v>
      </c>
      <c r="N67" s="115">
        <v>0</v>
      </c>
      <c r="O67" s="88">
        <v>-65</v>
      </c>
      <c r="P67" s="88">
        <v>-150</v>
      </c>
      <c r="Q67" s="88">
        <v>0</v>
      </c>
      <c r="R67" s="88">
        <v>0</v>
      </c>
      <c r="S67" s="116">
        <v>0</v>
      </c>
      <c r="U67" s="115">
        <v>-215</v>
      </c>
      <c r="V67" s="116">
        <v>62.6</v>
      </c>
      <c r="W67">
        <v>59.8</v>
      </c>
      <c r="X67">
        <v>-65</v>
      </c>
      <c r="Y67">
        <v>2.8</v>
      </c>
      <c r="Z67">
        <v>-150</v>
      </c>
    </row>
    <row r="68" spans="7:26">
      <c r="G68" t="s">
        <v>110</v>
      </c>
      <c r="H68" s="115">
        <v>30.87</v>
      </c>
      <c r="I68" s="88">
        <v>0</v>
      </c>
      <c r="J68" s="88">
        <v>0</v>
      </c>
      <c r="K68" s="88">
        <v>0</v>
      </c>
      <c r="L68" s="88">
        <v>0</v>
      </c>
      <c r="M68" s="116">
        <v>1.25</v>
      </c>
      <c r="N68" s="115">
        <v>0</v>
      </c>
      <c r="O68" s="88">
        <v>-15</v>
      </c>
      <c r="P68" s="88">
        <v>-150</v>
      </c>
      <c r="Q68" s="88">
        <v>0</v>
      </c>
      <c r="R68" s="88">
        <v>0</v>
      </c>
      <c r="S68" s="116">
        <v>0</v>
      </c>
      <c r="U68" s="115">
        <v>-165</v>
      </c>
      <c r="V68" s="116">
        <v>32.119999999999997</v>
      </c>
      <c r="W68">
        <v>30.87</v>
      </c>
      <c r="X68">
        <v>-15</v>
      </c>
      <c r="Y68">
        <v>1.25</v>
      </c>
      <c r="Z68">
        <v>-150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1.64</v>
      </c>
      <c r="N69" s="115">
        <v>-28.68</v>
      </c>
      <c r="O69" s="88">
        <v>-15</v>
      </c>
      <c r="P69" s="88">
        <v>-150</v>
      </c>
      <c r="Q69" s="88">
        <v>0</v>
      </c>
      <c r="R69" s="88">
        <v>0</v>
      </c>
      <c r="S69" s="116">
        <v>0</v>
      </c>
      <c r="U69" s="115">
        <v>-193.68</v>
      </c>
      <c r="V69" s="116">
        <v>1.64</v>
      </c>
      <c r="W69">
        <v>-28.68</v>
      </c>
      <c r="X69">
        <v>-15</v>
      </c>
      <c r="Y69">
        <v>1.64</v>
      </c>
      <c r="Z69">
        <v>-150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0.96</v>
      </c>
      <c r="N70" s="115">
        <v>-9.93</v>
      </c>
      <c r="O70" s="88">
        <v>-15</v>
      </c>
      <c r="P70" s="88">
        <v>-150</v>
      </c>
      <c r="Q70" s="88">
        <v>0</v>
      </c>
      <c r="R70" s="88">
        <v>0</v>
      </c>
      <c r="S70" s="116">
        <v>0</v>
      </c>
      <c r="U70" s="115">
        <v>-174.93</v>
      </c>
      <c r="V70" s="116">
        <v>0.96</v>
      </c>
      <c r="W70">
        <v>-9.93</v>
      </c>
      <c r="X70">
        <v>-15</v>
      </c>
      <c r="Y70">
        <v>0.96</v>
      </c>
      <c r="Z70">
        <v>-150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-117.41</v>
      </c>
      <c r="O71" s="88">
        <v>-60</v>
      </c>
      <c r="P71" s="88">
        <v>-240</v>
      </c>
      <c r="Q71" s="88">
        <v>0</v>
      </c>
      <c r="R71" s="88">
        <v>0</v>
      </c>
      <c r="S71" s="116">
        <v>0</v>
      </c>
      <c r="U71" s="115">
        <v>-417.41</v>
      </c>
      <c r="V71" s="116">
        <v>0</v>
      </c>
      <c r="W71">
        <v>-117.41</v>
      </c>
      <c r="X71">
        <v>-60</v>
      </c>
      <c r="Y71">
        <v>0</v>
      </c>
      <c r="Z71">
        <v>-240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2.2200000000000002</v>
      </c>
      <c r="N72" s="115">
        <v>-102.46</v>
      </c>
      <c r="O72" s="88">
        <v>-25</v>
      </c>
      <c r="P72" s="88">
        <v>-135</v>
      </c>
      <c r="Q72" s="88">
        <v>0</v>
      </c>
      <c r="R72" s="88">
        <v>0</v>
      </c>
      <c r="S72" s="116">
        <v>0</v>
      </c>
      <c r="U72" s="115">
        <v>-262.45999999999998</v>
      </c>
      <c r="V72" s="116">
        <v>2.2200000000000002</v>
      </c>
      <c r="W72">
        <v>-102.46</v>
      </c>
      <c r="X72">
        <v>-25</v>
      </c>
      <c r="Y72">
        <v>2.2200000000000002</v>
      </c>
      <c r="Z72">
        <v>-135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1.06</v>
      </c>
      <c r="N73" s="115">
        <v>-105.55</v>
      </c>
      <c r="O73" s="88">
        <v>-45</v>
      </c>
      <c r="P73" s="88">
        <v>-160</v>
      </c>
      <c r="Q73" s="88">
        <v>0</v>
      </c>
      <c r="R73" s="88">
        <v>0</v>
      </c>
      <c r="S73" s="116">
        <v>0</v>
      </c>
      <c r="U73" s="115">
        <v>-310.55</v>
      </c>
      <c r="V73" s="116">
        <v>1.06</v>
      </c>
      <c r="W73">
        <v>-105.55</v>
      </c>
      <c r="X73">
        <v>-45</v>
      </c>
      <c r="Y73">
        <v>1.06</v>
      </c>
      <c r="Z73">
        <v>-160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3.86</v>
      </c>
      <c r="N74" s="115">
        <v>-103.55</v>
      </c>
      <c r="O74" s="88">
        <v>-45</v>
      </c>
      <c r="P74" s="88">
        <v>-140</v>
      </c>
      <c r="Q74" s="88">
        <v>0</v>
      </c>
      <c r="R74" s="88">
        <v>0</v>
      </c>
      <c r="S74" s="116">
        <v>0</v>
      </c>
      <c r="U74" s="115">
        <v>-288.55</v>
      </c>
      <c r="V74" s="116">
        <v>3.86</v>
      </c>
      <c r="W74">
        <v>-103.55</v>
      </c>
      <c r="X74">
        <v>-45</v>
      </c>
      <c r="Y74">
        <v>3.86</v>
      </c>
      <c r="Z74">
        <v>-140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2.7</v>
      </c>
      <c r="N75" s="115">
        <v>-243.47</v>
      </c>
      <c r="O75" s="88">
        <v>-100</v>
      </c>
      <c r="P75" s="88">
        <v>-210</v>
      </c>
      <c r="Q75" s="88">
        <v>0</v>
      </c>
      <c r="R75" s="88">
        <v>0</v>
      </c>
      <c r="S75" s="116">
        <v>0</v>
      </c>
      <c r="U75" s="115">
        <v>-553.47</v>
      </c>
      <c r="V75" s="116">
        <v>2.7</v>
      </c>
      <c r="W75">
        <v>-243.47</v>
      </c>
      <c r="X75">
        <v>-100</v>
      </c>
      <c r="Y75">
        <v>2.7</v>
      </c>
      <c r="Z75">
        <v>-210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0.96</v>
      </c>
      <c r="N76" s="115">
        <v>-247.32</v>
      </c>
      <c r="O76" s="88">
        <v>-50</v>
      </c>
      <c r="P76" s="88">
        <v>-110</v>
      </c>
      <c r="Q76" s="88">
        <v>0</v>
      </c>
      <c r="R76" s="88">
        <v>0</v>
      </c>
      <c r="S76" s="116">
        <v>0</v>
      </c>
      <c r="U76" s="115">
        <v>-407.32</v>
      </c>
      <c r="V76" s="116">
        <v>0.96</v>
      </c>
      <c r="W76">
        <v>-247.32</v>
      </c>
      <c r="X76">
        <v>-50</v>
      </c>
      <c r="Y76">
        <v>0.96</v>
      </c>
      <c r="Z76">
        <v>-110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0.77</v>
      </c>
      <c r="N77" s="115">
        <v>-317.56</v>
      </c>
      <c r="O77" s="88">
        <v>-55</v>
      </c>
      <c r="P77" s="88">
        <v>-115</v>
      </c>
      <c r="Q77" s="88">
        <v>0</v>
      </c>
      <c r="R77" s="88">
        <v>0</v>
      </c>
      <c r="S77" s="116">
        <v>0</v>
      </c>
      <c r="U77" s="115">
        <v>-487.56</v>
      </c>
      <c r="V77" s="116">
        <v>0.77</v>
      </c>
      <c r="W77">
        <v>-317.56</v>
      </c>
      <c r="X77">
        <v>-55</v>
      </c>
      <c r="Y77">
        <v>0.77</v>
      </c>
      <c r="Z77">
        <v>-115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-288.55</v>
      </c>
      <c r="O78" s="88">
        <v>-35</v>
      </c>
      <c r="P78" s="88">
        <v>-110</v>
      </c>
      <c r="Q78" s="88">
        <v>0</v>
      </c>
      <c r="R78" s="88">
        <v>0</v>
      </c>
      <c r="S78" s="116">
        <v>0</v>
      </c>
      <c r="U78" s="115">
        <v>-433.55</v>
      </c>
      <c r="V78" s="116">
        <v>0</v>
      </c>
      <c r="W78">
        <v>-288.55</v>
      </c>
      <c r="X78">
        <v>-35</v>
      </c>
      <c r="Y78">
        <v>0</v>
      </c>
      <c r="Z78">
        <v>-110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0.77</v>
      </c>
      <c r="N79" s="115">
        <v>-254.55</v>
      </c>
      <c r="O79" s="88">
        <v>-45</v>
      </c>
      <c r="P79" s="88">
        <v>-200</v>
      </c>
      <c r="Q79" s="88">
        <v>0</v>
      </c>
      <c r="R79" s="88">
        <v>0</v>
      </c>
      <c r="S79" s="116">
        <v>0</v>
      </c>
      <c r="U79" s="115">
        <v>-499.55</v>
      </c>
      <c r="V79" s="116">
        <v>0.77</v>
      </c>
      <c r="W79">
        <v>-254.55</v>
      </c>
      <c r="X79">
        <v>-45</v>
      </c>
      <c r="Y79">
        <v>0.77</v>
      </c>
      <c r="Z79">
        <v>-200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1.83</v>
      </c>
      <c r="N80" s="115">
        <v>-213</v>
      </c>
      <c r="O80" s="88">
        <v>-40</v>
      </c>
      <c r="P80" s="88">
        <v>-180</v>
      </c>
      <c r="Q80" s="88">
        <v>0</v>
      </c>
      <c r="R80" s="88">
        <v>0</v>
      </c>
      <c r="S80" s="116">
        <v>0</v>
      </c>
      <c r="U80" s="115">
        <v>-433</v>
      </c>
      <c r="V80" s="116">
        <v>1.83</v>
      </c>
      <c r="W80">
        <v>-213</v>
      </c>
      <c r="X80">
        <v>-40</v>
      </c>
      <c r="Y80">
        <v>1.83</v>
      </c>
      <c r="Z80">
        <v>-180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5.74</v>
      </c>
      <c r="N81" s="115">
        <v>-239</v>
      </c>
      <c r="O81" s="88">
        <v>-35</v>
      </c>
      <c r="P81" s="88">
        <v>-180</v>
      </c>
      <c r="Q81" s="88">
        <v>0</v>
      </c>
      <c r="R81" s="88">
        <v>0</v>
      </c>
      <c r="S81" s="116">
        <v>0</v>
      </c>
      <c r="U81" s="115">
        <v>-454</v>
      </c>
      <c r="V81" s="116">
        <v>5.74</v>
      </c>
      <c r="W81">
        <v>-239</v>
      </c>
      <c r="X81">
        <v>-35</v>
      </c>
      <c r="Y81">
        <v>5.74</v>
      </c>
      <c r="Z81">
        <v>-180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3.03</v>
      </c>
      <c r="N82" s="115">
        <v>-182</v>
      </c>
      <c r="O82" s="88">
        <v>-75</v>
      </c>
      <c r="P82" s="88">
        <v>-242</v>
      </c>
      <c r="Q82" s="88">
        <v>0</v>
      </c>
      <c r="R82" s="88">
        <v>0</v>
      </c>
      <c r="S82" s="116">
        <v>0</v>
      </c>
      <c r="U82" s="115">
        <v>-499</v>
      </c>
      <c r="V82" s="116">
        <v>3.03</v>
      </c>
      <c r="W82">
        <v>-182</v>
      </c>
      <c r="X82">
        <v>-75</v>
      </c>
      <c r="Y82">
        <v>3.03</v>
      </c>
      <c r="Z82">
        <v>-242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3.38</v>
      </c>
      <c r="N83" s="115">
        <v>-212</v>
      </c>
      <c r="O83" s="88">
        <v>-70</v>
      </c>
      <c r="P83" s="88">
        <v>-150</v>
      </c>
      <c r="Q83" s="88">
        <v>0</v>
      </c>
      <c r="R83" s="88">
        <v>0</v>
      </c>
      <c r="S83" s="116">
        <v>0</v>
      </c>
      <c r="U83" s="115">
        <v>-432</v>
      </c>
      <c r="V83" s="116">
        <v>3.38</v>
      </c>
      <c r="W83">
        <v>-212</v>
      </c>
      <c r="X83">
        <v>-70</v>
      </c>
      <c r="Y83">
        <v>3.38</v>
      </c>
      <c r="Z83">
        <v>-150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3.86</v>
      </c>
      <c r="N84" s="115">
        <v>-200</v>
      </c>
      <c r="O84" s="88">
        <v>-65</v>
      </c>
      <c r="P84" s="88">
        <v>-150</v>
      </c>
      <c r="Q84" s="88">
        <v>0</v>
      </c>
      <c r="R84" s="88">
        <v>0</v>
      </c>
      <c r="S84" s="116">
        <v>0</v>
      </c>
      <c r="U84" s="115">
        <v>-415</v>
      </c>
      <c r="V84" s="116">
        <v>3.86</v>
      </c>
      <c r="W84">
        <v>-200</v>
      </c>
      <c r="X84">
        <v>-65</v>
      </c>
      <c r="Y84">
        <v>3.86</v>
      </c>
      <c r="Z84">
        <v>-150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-230</v>
      </c>
      <c r="O85" s="88">
        <v>-70</v>
      </c>
      <c r="P85" s="88">
        <v>-232</v>
      </c>
      <c r="Q85" s="88">
        <v>0</v>
      </c>
      <c r="R85" s="88">
        <v>0</v>
      </c>
      <c r="S85" s="116">
        <v>0</v>
      </c>
      <c r="U85" s="115">
        <v>-532</v>
      </c>
      <c r="V85" s="116">
        <v>0</v>
      </c>
      <c r="W85">
        <v>-230</v>
      </c>
      <c r="X85">
        <v>-70</v>
      </c>
      <c r="Y85">
        <v>0</v>
      </c>
      <c r="Z85">
        <v>-232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3.89</v>
      </c>
      <c r="N86" s="115">
        <v>-218</v>
      </c>
      <c r="O86" s="88">
        <v>-99</v>
      </c>
      <c r="P86" s="88">
        <v>-175</v>
      </c>
      <c r="Q86" s="88">
        <v>0</v>
      </c>
      <c r="R86" s="88">
        <v>0</v>
      </c>
      <c r="S86" s="116">
        <v>0</v>
      </c>
      <c r="U86" s="115">
        <v>-492</v>
      </c>
      <c r="V86" s="116">
        <v>3.89</v>
      </c>
      <c r="W86">
        <v>-218</v>
      </c>
      <c r="X86">
        <v>-99</v>
      </c>
      <c r="Y86">
        <v>3.89</v>
      </c>
      <c r="Z86">
        <v>-175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2.25</v>
      </c>
      <c r="N87" s="115">
        <v>-271</v>
      </c>
      <c r="O87" s="88">
        <v>-40</v>
      </c>
      <c r="P87" s="88">
        <v>-135</v>
      </c>
      <c r="Q87" s="88">
        <v>0</v>
      </c>
      <c r="R87" s="88">
        <v>0</v>
      </c>
      <c r="S87" s="116">
        <v>0</v>
      </c>
      <c r="U87" s="115">
        <v>-446</v>
      </c>
      <c r="V87" s="116">
        <v>2.25</v>
      </c>
      <c r="W87">
        <v>-271</v>
      </c>
      <c r="X87">
        <v>-40</v>
      </c>
      <c r="Y87">
        <v>2.25</v>
      </c>
      <c r="Z87">
        <v>-135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4.99</v>
      </c>
      <c r="N88" s="115">
        <v>-229</v>
      </c>
      <c r="O88" s="88">
        <v>-30</v>
      </c>
      <c r="P88" s="88">
        <v>-130</v>
      </c>
      <c r="Q88" s="88">
        <v>0</v>
      </c>
      <c r="R88" s="88">
        <v>0</v>
      </c>
      <c r="S88" s="116">
        <v>0</v>
      </c>
      <c r="U88" s="115">
        <v>-389</v>
      </c>
      <c r="V88" s="116">
        <v>4.99</v>
      </c>
      <c r="W88">
        <v>-229</v>
      </c>
      <c r="X88">
        <v>-30</v>
      </c>
      <c r="Y88">
        <v>4.99</v>
      </c>
      <c r="Z88">
        <v>-130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0.82</v>
      </c>
      <c r="N89" s="115">
        <v>-216</v>
      </c>
      <c r="O89" s="88">
        <v>-35</v>
      </c>
      <c r="P89" s="88">
        <v>-140</v>
      </c>
      <c r="Q89" s="88">
        <v>0</v>
      </c>
      <c r="R89" s="88">
        <v>0</v>
      </c>
      <c r="S89" s="116">
        <v>0</v>
      </c>
      <c r="U89" s="115">
        <v>-391</v>
      </c>
      <c r="V89" s="116">
        <v>0.82</v>
      </c>
      <c r="W89">
        <v>-216</v>
      </c>
      <c r="X89">
        <v>-35</v>
      </c>
      <c r="Y89">
        <v>0.82</v>
      </c>
      <c r="Z89">
        <v>-140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0.7</v>
      </c>
      <c r="N90" s="115">
        <v>-138</v>
      </c>
      <c r="O90" s="88">
        <v>-65</v>
      </c>
      <c r="P90" s="88">
        <v>-140</v>
      </c>
      <c r="Q90" s="88">
        <v>0</v>
      </c>
      <c r="R90" s="88">
        <v>0</v>
      </c>
      <c r="S90" s="116">
        <v>0</v>
      </c>
      <c r="U90" s="115">
        <v>-343</v>
      </c>
      <c r="V90" s="116">
        <v>0.7</v>
      </c>
      <c r="W90">
        <v>-138</v>
      </c>
      <c r="X90">
        <v>-65</v>
      </c>
      <c r="Y90">
        <v>0.7</v>
      </c>
      <c r="Z90">
        <v>-140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0.41</v>
      </c>
      <c r="N91" s="115">
        <v>-152</v>
      </c>
      <c r="O91" s="88">
        <v>-45</v>
      </c>
      <c r="P91" s="88">
        <v>-155</v>
      </c>
      <c r="Q91" s="88">
        <v>0</v>
      </c>
      <c r="R91" s="88">
        <v>0</v>
      </c>
      <c r="S91" s="116">
        <v>0</v>
      </c>
      <c r="U91" s="115">
        <v>-352</v>
      </c>
      <c r="V91" s="116">
        <v>0.41</v>
      </c>
      <c r="W91">
        <v>-152</v>
      </c>
      <c r="X91">
        <v>-45</v>
      </c>
      <c r="Y91">
        <v>0.41</v>
      </c>
      <c r="Z91">
        <v>-155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-119</v>
      </c>
      <c r="O92" s="88">
        <v>-60</v>
      </c>
      <c r="P92" s="88">
        <v>-235</v>
      </c>
      <c r="Q92" s="88">
        <v>0</v>
      </c>
      <c r="R92" s="88">
        <v>0</v>
      </c>
      <c r="S92" s="116">
        <v>0</v>
      </c>
      <c r="U92" s="115">
        <v>-414</v>
      </c>
      <c r="V92" s="116">
        <v>0</v>
      </c>
      <c r="W92">
        <v>-119</v>
      </c>
      <c r="X92">
        <v>-60</v>
      </c>
      <c r="Y92">
        <v>0</v>
      </c>
      <c r="Z92">
        <v>-235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-80</v>
      </c>
      <c r="O93" s="88">
        <v>-55</v>
      </c>
      <c r="P93" s="88">
        <v>-160</v>
      </c>
      <c r="Q93" s="88">
        <v>0</v>
      </c>
      <c r="R93" s="88">
        <v>0</v>
      </c>
      <c r="S93" s="116">
        <v>0</v>
      </c>
      <c r="U93" s="115">
        <v>-295</v>
      </c>
      <c r="V93" s="116">
        <v>0</v>
      </c>
      <c r="W93">
        <v>-80</v>
      </c>
      <c r="X93">
        <v>-55</v>
      </c>
      <c r="Y93">
        <v>0</v>
      </c>
      <c r="Z93">
        <v>-160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-30</v>
      </c>
      <c r="P94" s="88">
        <v>-155</v>
      </c>
      <c r="Q94" s="88">
        <v>0</v>
      </c>
      <c r="R94" s="88">
        <v>0</v>
      </c>
      <c r="S94" s="116">
        <v>0</v>
      </c>
      <c r="U94" s="115">
        <v>-185</v>
      </c>
      <c r="V94" s="116">
        <v>0</v>
      </c>
      <c r="W94">
        <v>0</v>
      </c>
      <c r="X94">
        <v>-30</v>
      </c>
      <c r="Y94">
        <v>0</v>
      </c>
      <c r="Z94">
        <v>-155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0.16</v>
      </c>
      <c r="N95" s="115">
        <v>0</v>
      </c>
      <c r="O95" s="88">
        <v>-10</v>
      </c>
      <c r="P95" s="88">
        <v>-135</v>
      </c>
      <c r="Q95" s="88">
        <v>0</v>
      </c>
      <c r="R95" s="88">
        <v>0</v>
      </c>
      <c r="S95" s="116">
        <v>0</v>
      </c>
      <c r="U95" s="115">
        <v>-145</v>
      </c>
      <c r="V95" s="116">
        <v>0.16</v>
      </c>
      <c r="W95">
        <v>0</v>
      </c>
      <c r="X95">
        <v>-10</v>
      </c>
      <c r="Y95">
        <v>0.16</v>
      </c>
      <c r="Z95">
        <v>-135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-120</v>
      </c>
      <c r="Q96" s="88">
        <v>0</v>
      </c>
      <c r="R96" s="88">
        <v>0</v>
      </c>
      <c r="S96" s="116">
        <v>0</v>
      </c>
      <c r="U96" s="115">
        <v>-120</v>
      </c>
      <c r="V96" s="116">
        <v>0</v>
      </c>
      <c r="W96">
        <v>0</v>
      </c>
      <c r="X96">
        <v>0</v>
      </c>
      <c r="Y96">
        <v>0</v>
      </c>
      <c r="Z96">
        <v>-120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-25</v>
      </c>
      <c r="P97" s="88">
        <v>-110</v>
      </c>
      <c r="Q97" s="88">
        <v>0</v>
      </c>
      <c r="R97" s="88">
        <v>0</v>
      </c>
      <c r="S97" s="116">
        <v>0</v>
      </c>
      <c r="U97" s="115">
        <v>-135</v>
      </c>
      <c r="V97" s="116">
        <v>0</v>
      </c>
      <c r="W97">
        <v>0</v>
      </c>
      <c r="X97">
        <v>-25</v>
      </c>
      <c r="Y97">
        <v>0</v>
      </c>
      <c r="Z97">
        <v>-110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-100</v>
      </c>
      <c r="Q98" s="88">
        <v>0</v>
      </c>
      <c r="R98" s="88">
        <v>0</v>
      </c>
      <c r="S98" s="116">
        <v>0</v>
      </c>
      <c r="U98" s="115">
        <v>-100</v>
      </c>
      <c r="V98" s="116">
        <v>0</v>
      </c>
      <c r="W98">
        <v>0</v>
      </c>
      <c r="X98">
        <v>0</v>
      </c>
      <c r="Y98">
        <v>0</v>
      </c>
      <c r="Z98">
        <v>-100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6.652000000000001E-2</v>
      </c>
      <c r="I99" s="111">
        <f t="shared" ref="I99:BQ99" si="1">SUM(I3:I98)/4000</f>
        <v>5.6924999999999996E-3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1.3712500000000002E-2</v>
      </c>
      <c r="N99" s="110">
        <f t="shared" si="1"/>
        <v>-3.5115549999999991</v>
      </c>
      <c r="O99" s="111">
        <f t="shared" si="1"/>
        <v>-0.83250000000000002</v>
      </c>
      <c r="P99" s="111">
        <f t="shared" si="1"/>
        <v>-3.37975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-7.7238050000000005</v>
      </c>
      <c r="V99" s="112">
        <f t="shared" si="1"/>
        <v>8.5924999999999987E-2</v>
      </c>
      <c r="W99">
        <f t="shared" si="1"/>
        <v>-3.445034999999999</v>
      </c>
      <c r="X99">
        <f t="shared" si="1"/>
        <v>-0.82680750000000003</v>
      </c>
      <c r="Y99">
        <f t="shared" si="1"/>
        <v>1.3712500000000002E-2</v>
      </c>
      <c r="Z99">
        <f t="shared" si="1"/>
        <v>-3.37975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44675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2.36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2.36</v>
      </c>
      <c r="W3">
        <v>2.36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46.47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46.47</v>
      </c>
      <c r="W92">
        <v>46.47</v>
      </c>
    </row>
    <row r="93" spans="7:23">
      <c r="G93" t="s">
        <v>135</v>
      </c>
      <c r="H93" s="115">
        <v>0</v>
      </c>
      <c r="I93" s="88">
        <v>58.89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58.89</v>
      </c>
      <c r="W93">
        <v>58.89</v>
      </c>
    </row>
    <row r="94" spans="7:23">
      <c r="G94" t="s">
        <v>136</v>
      </c>
      <c r="H94" s="115">
        <v>0</v>
      </c>
      <c r="I94" s="88">
        <v>65.510000000000005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65.510000000000005</v>
      </c>
      <c r="W94">
        <v>65.510000000000005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8.0399999999999991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8.0399999999999991</v>
      </c>
      <c r="W96">
        <v>8.0399999999999991</v>
      </c>
    </row>
    <row r="97" spans="1:83">
      <c r="G97" t="s">
        <v>139</v>
      </c>
      <c r="H97" s="115">
        <v>0</v>
      </c>
      <c r="I97" s="88">
        <v>11.23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11.23</v>
      </c>
      <c r="W97">
        <v>11.23</v>
      </c>
    </row>
    <row r="98" spans="1:83">
      <c r="G98" t="s">
        <v>140</v>
      </c>
      <c r="H98" s="115">
        <v>0</v>
      </c>
      <c r="I98" s="88">
        <v>11.55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11.55</v>
      </c>
      <c r="W98">
        <v>11.55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5.1012500000000002E-2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5.1012500000000002E-2</v>
      </c>
      <c r="W99">
        <f t="shared" si="1"/>
        <v>5.1012500000000002E-2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44675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GT_NG!P3</f>
        <v>34.89</v>
      </c>
      <c r="F3">
        <f>GT_Spot!P3</f>
        <v>0</v>
      </c>
      <c r="G3">
        <f>PPCL_NG!P3</f>
        <v>17.54</v>
      </c>
      <c r="H3">
        <f>PPCL_Spot!P3</f>
        <v>47.230000000000004</v>
      </c>
      <c r="I3">
        <f>Bawana_NG!P3</f>
        <v>74.715000000000003</v>
      </c>
      <c r="J3">
        <f>Bawana_RLNG!P3</f>
        <v>0</v>
      </c>
      <c r="K3">
        <f>Bawana_Spot!P3</f>
        <v>160.30000000000001</v>
      </c>
      <c r="L3">
        <f>TWOMCL!O3</f>
        <v>-0.30633951240552487</v>
      </c>
      <c r="M3">
        <f>EDWPCL!S3</f>
        <v>0</v>
      </c>
      <c r="N3">
        <f>'MSW BWN'!S3</f>
        <v>7.4338180000000005</v>
      </c>
      <c r="O3">
        <f>BRPL_ISGS_exbus!BB3</f>
        <v>800.49877891221206</v>
      </c>
      <c r="P3" s="77">
        <v>117.9</v>
      </c>
      <c r="Q3" s="77">
        <v>29.65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64.75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25.31</v>
      </c>
      <c r="Z3" s="75">
        <f>IEX!N3</f>
        <v>0</v>
      </c>
      <c r="AA3" s="117">
        <f>STOA!H3</f>
        <v>654.23000000000013</v>
      </c>
      <c r="AB3" s="117">
        <f>-STOA!N3</f>
        <v>0</v>
      </c>
      <c r="AC3">
        <f>SUMIF(B3:AB3,"&gt;0")*$AC$2-SUMIF(B3:AB3,"&lt;0")*($AC$2/(1-$AC$2))+SUMIF(AI3:AR3,"&gt;0")*$AC$2-SUMIF(AI3:AR3,"&lt;0")*($AC$2/(1-$AC$2))</f>
        <v>18.215794574083692</v>
      </c>
      <c r="AD3">
        <f>SUM(B3:AB3,AI3:AR3)-AC3</f>
        <v>2051.1454628257229</v>
      </c>
      <c r="AE3">
        <f>'IDT-1'!B3</f>
        <v>23.219000000000001</v>
      </c>
      <c r="AF3" s="26"/>
      <c r="AG3">
        <f>SUM(AD3:AF3)</f>
        <v>2074.364462825723</v>
      </c>
      <c r="AI3" s="75">
        <f>PXIL!H3</f>
        <v>0</v>
      </c>
      <c r="AJ3" s="75">
        <f>PXIL!N3</f>
        <v>0</v>
      </c>
      <c r="AK3" s="75">
        <f>RTM_IEX!H3</f>
        <v>35.22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34.89</v>
      </c>
      <c r="F4">
        <f>GT_Spot!P4</f>
        <v>0</v>
      </c>
      <c r="G4">
        <f>PPCL_NG!P4</f>
        <v>17.54</v>
      </c>
      <c r="H4">
        <f>PPCL_Spot!P4</f>
        <v>68.739999999999995</v>
      </c>
      <c r="I4">
        <f>Bawana_NG!P4</f>
        <v>99.62</v>
      </c>
      <c r="J4">
        <f>Bawana_RLNG!P4</f>
        <v>0</v>
      </c>
      <c r="K4">
        <f>Bawana_Spot!P4</f>
        <v>160.30000000000001</v>
      </c>
      <c r="L4">
        <f>TWOMCL!O4</f>
        <v>-0.30633951240552487</v>
      </c>
      <c r="M4">
        <f>EDWPCL!S4</f>
        <v>0</v>
      </c>
      <c r="N4">
        <f>'MSW BWN'!S4</f>
        <v>7.2013543999999987</v>
      </c>
      <c r="O4">
        <f>BRPL_ISGS_exbus!BB4</f>
        <v>792.97449199420373</v>
      </c>
      <c r="P4" s="77">
        <v>117.9</v>
      </c>
      <c r="Q4" s="77">
        <v>29.65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64.849999999999994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17.96</v>
      </c>
      <c r="Z4" s="75">
        <f>IEX!N4</f>
        <v>0</v>
      </c>
      <c r="AA4" s="117">
        <f>STOA!H4</f>
        <v>654.28000000000009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18.47221116952522</v>
      </c>
      <c r="AD4">
        <f t="shared" ref="AD4:AD67" si="1">SUM(B4:AB4,AI4:AR4)-AC4</f>
        <v>2080.0272957122734</v>
      </c>
      <c r="AE4">
        <f>'IDT-1'!B4</f>
        <v>48.893999999999998</v>
      </c>
      <c r="AF4" s="26"/>
      <c r="AG4">
        <f t="shared" ref="AG4:AG67" si="2">SUM(AD4:AF4)</f>
        <v>2128.9212957122731</v>
      </c>
      <c r="AI4" s="75">
        <f>PXIL!H4</f>
        <v>0</v>
      </c>
      <c r="AJ4" s="75">
        <f>PXIL!N4</f>
        <v>0</v>
      </c>
      <c r="AK4" s="75">
        <f>RTM_IEX!H4</f>
        <v>32.9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34.89</v>
      </c>
      <c r="F5">
        <f>GT_Spot!P5</f>
        <v>0</v>
      </c>
      <c r="G5">
        <f>PPCL_NG!P5</f>
        <v>17.54</v>
      </c>
      <c r="H5">
        <f>PPCL_Spot!P5</f>
        <v>68.739999999999995</v>
      </c>
      <c r="I5">
        <f>Bawana_NG!P5</f>
        <v>99.62</v>
      </c>
      <c r="J5">
        <f>Bawana_RLNG!P5</f>
        <v>0</v>
      </c>
      <c r="K5">
        <f>Bawana_Spot!P5</f>
        <v>173.37</v>
      </c>
      <c r="L5">
        <f>TWOMCL!O5</f>
        <v>-0.30633951240552487</v>
      </c>
      <c r="M5">
        <f>EDWPCL!S5</f>
        <v>0</v>
      </c>
      <c r="N5">
        <f>'MSW BWN'!S5</f>
        <v>6.9672183999999993</v>
      </c>
      <c r="O5">
        <f>BRPL_ISGS_exbus!BB5</f>
        <v>779.01204993340366</v>
      </c>
      <c r="P5" s="77">
        <v>117.9</v>
      </c>
      <c r="Q5" s="77">
        <v>29.65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64.960000000000008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14.39</v>
      </c>
      <c r="Z5" s="75">
        <f>IEX!N5</f>
        <v>0</v>
      </c>
      <c r="AA5" s="117">
        <f>STOA!H5</f>
        <v>654.28000000000009</v>
      </c>
      <c r="AB5" s="117">
        <f>-STOA!N5</f>
        <v>0</v>
      </c>
      <c r="AC5">
        <f t="shared" si="0"/>
        <v>18.455961282590181</v>
      </c>
      <c r="AD5">
        <f t="shared" si="1"/>
        <v>2078.196967538408</v>
      </c>
      <c r="AE5">
        <f>'IDT-1'!B5</f>
        <v>61.548000000000002</v>
      </c>
      <c r="AF5" s="26"/>
      <c r="AG5">
        <f t="shared" si="2"/>
        <v>2139.7449675384078</v>
      </c>
      <c r="AI5" s="75">
        <f>PXIL!H5</f>
        <v>0</v>
      </c>
      <c r="AJ5" s="75">
        <f>PXIL!N5</f>
        <v>0</v>
      </c>
      <c r="AK5" s="75">
        <f>RTM_IEX!H5</f>
        <v>35.64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34.89</v>
      </c>
      <c r="F6">
        <f>GT_Spot!P6</f>
        <v>0</v>
      </c>
      <c r="G6">
        <f>PPCL_NG!P6</f>
        <v>17.54</v>
      </c>
      <c r="H6">
        <f>PPCL_Spot!P6</f>
        <v>68.739999999999995</v>
      </c>
      <c r="I6">
        <f>Bawana_NG!P6</f>
        <v>99.62</v>
      </c>
      <c r="J6">
        <f>Bawana_RLNG!P6</f>
        <v>0</v>
      </c>
      <c r="K6">
        <f>Bawana_Spot!P6</f>
        <v>180.73376780111033</v>
      </c>
      <c r="L6">
        <f>TWOMCL!O6</f>
        <v>-0.30633951240552487</v>
      </c>
      <c r="M6">
        <f>EDWPCL!S6</f>
        <v>0</v>
      </c>
      <c r="N6">
        <f>'MSW BWN'!S6</f>
        <v>6.6059799999999997</v>
      </c>
      <c r="O6">
        <f>BRPL_ISGS_exbus!BB6</f>
        <v>779.04580421020376</v>
      </c>
      <c r="P6" s="77">
        <v>117.9</v>
      </c>
      <c r="Q6" s="77">
        <v>29.65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64.91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7.98</v>
      </c>
      <c r="Z6" s="75">
        <f>IEX!N6</f>
        <v>0</v>
      </c>
      <c r="AA6" s="117">
        <f>STOA!H6</f>
        <v>654.28000000000009</v>
      </c>
      <c r="AB6" s="117">
        <f>-STOA!N6</f>
        <v>0</v>
      </c>
      <c r="AC6">
        <f t="shared" si="0"/>
        <v>18.466224578955792</v>
      </c>
      <c r="AD6">
        <f t="shared" si="1"/>
        <v>2079.3529879199532</v>
      </c>
      <c r="AE6">
        <f>'IDT-1'!B6</f>
        <v>80.751999999999995</v>
      </c>
      <c r="AF6" s="26"/>
      <c r="AG6">
        <f t="shared" si="2"/>
        <v>2160.1049879199531</v>
      </c>
      <c r="AI6" s="75">
        <f>PXIL!H6</f>
        <v>0</v>
      </c>
      <c r="AJ6" s="75">
        <f>PXIL!N6</f>
        <v>0</v>
      </c>
      <c r="AK6" s="75">
        <f>RTM_IEX!H6</f>
        <v>36.229999999999997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34.89</v>
      </c>
      <c r="F7">
        <f>GT_Spot!P7</f>
        <v>0</v>
      </c>
      <c r="G7">
        <f>PPCL_NG!P7</f>
        <v>17.54</v>
      </c>
      <c r="H7">
        <f>PPCL_Spot!P7</f>
        <v>68.739999999999995</v>
      </c>
      <c r="I7">
        <f>Bawana_NG!P7</f>
        <v>99.62</v>
      </c>
      <c r="J7">
        <f>Bawana_RLNG!P7</f>
        <v>0</v>
      </c>
      <c r="K7">
        <f>Bawana_Spot!P7</f>
        <v>166.15572950791406</v>
      </c>
      <c r="L7">
        <f>TWOMCL!O7</f>
        <v>-0.30633951240552487</v>
      </c>
      <c r="M7">
        <f>EDWPCL!S7</f>
        <v>0</v>
      </c>
      <c r="N7">
        <f>'MSW BWN'!S7</f>
        <v>6.5424287999999988</v>
      </c>
      <c r="O7">
        <f>BRPL_ISGS_exbus!BB7</f>
        <v>779.02101795820374</v>
      </c>
      <c r="P7" s="77">
        <v>117.9</v>
      </c>
      <c r="Q7" s="77">
        <v>29.65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64.740000000000009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10.02</v>
      </c>
      <c r="Z7" s="75">
        <f>IEX!N7</f>
        <v>0</v>
      </c>
      <c r="AA7" s="117">
        <f>STOA!H7</f>
        <v>606.05000000000007</v>
      </c>
      <c r="AB7" s="117">
        <f>-STOA!N7</f>
        <v>0</v>
      </c>
      <c r="AC7">
        <f t="shared" si="0"/>
        <v>17.855976472398062</v>
      </c>
      <c r="AD7">
        <f t="shared" si="1"/>
        <v>2010.6168602813145</v>
      </c>
      <c r="AE7">
        <f>'IDT-1'!B7</f>
        <v>89.281999999999996</v>
      </c>
      <c r="AF7" s="26"/>
      <c r="AG7">
        <f t="shared" si="2"/>
        <v>2099.8988602813147</v>
      </c>
      <c r="AI7" s="75">
        <f>PXIL!H7</f>
        <v>0</v>
      </c>
      <c r="AJ7" s="75">
        <f>PXIL!N7</f>
        <v>0</v>
      </c>
      <c r="AK7" s="75">
        <f>RTM_IEX!H7</f>
        <v>27.91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34.89</v>
      </c>
      <c r="F8">
        <f>GT_Spot!P8</f>
        <v>0</v>
      </c>
      <c r="G8">
        <f>PPCL_NG!P8</f>
        <v>17.54</v>
      </c>
      <c r="H8">
        <f>PPCL_Spot!P8</f>
        <v>162</v>
      </c>
      <c r="I8">
        <f>Bawana_NG!P8</f>
        <v>99.62</v>
      </c>
      <c r="J8">
        <f>Bawana_RLNG!P8</f>
        <v>0</v>
      </c>
      <c r="K8">
        <f>Bawana_Spot!P8</f>
        <v>197.52</v>
      </c>
      <c r="L8">
        <f>TWOMCL!O8</f>
        <v>-0.30633951240552487</v>
      </c>
      <c r="M8">
        <f>EDWPCL!S8</f>
        <v>0</v>
      </c>
      <c r="N8">
        <f>'MSW BWN'!S8</f>
        <v>7.7381947999999987</v>
      </c>
      <c r="O8">
        <f>BRPL_ISGS_exbus!BB8</f>
        <v>773.0659842142037</v>
      </c>
      <c r="P8" s="77">
        <v>117.9</v>
      </c>
      <c r="Q8" s="77">
        <v>29.65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64.77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2.57</v>
      </c>
      <c r="Z8" s="75">
        <f>IEX!N8</f>
        <v>0</v>
      </c>
      <c r="AA8" s="117">
        <f>STOA!H8</f>
        <v>606.05000000000007</v>
      </c>
      <c r="AB8" s="117">
        <f>-STOA!N8</f>
        <v>0</v>
      </c>
      <c r="AC8">
        <f t="shared" si="0"/>
        <v>18.599884496581218</v>
      </c>
      <c r="AD8">
        <f t="shared" si="1"/>
        <v>2094.407955005217</v>
      </c>
      <c r="AE8">
        <f>'IDT-1'!B8</f>
        <v>115.14400000000001</v>
      </c>
      <c r="AF8" s="26"/>
      <c r="AG8">
        <f t="shared" si="2"/>
        <v>2209.5519550052168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34.89</v>
      </c>
      <c r="F9">
        <f>GT_Spot!P9</f>
        <v>0</v>
      </c>
      <c r="G9">
        <f>PPCL_NG!P9</f>
        <v>17.54</v>
      </c>
      <c r="H9">
        <f>PPCL_Spot!P9</f>
        <v>158</v>
      </c>
      <c r="I9">
        <f>Bawana_NG!P9</f>
        <v>99.62</v>
      </c>
      <c r="J9">
        <f>Bawana_RLNG!P9</f>
        <v>0</v>
      </c>
      <c r="K9">
        <f>Bawana_Spot!P9</f>
        <v>203.83</v>
      </c>
      <c r="L9">
        <f>TWOMCL!O9</f>
        <v>-0.30633951240552487</v>
      </c>
      <c r="M9">
        <f>EDWPCL!S9</f>
        <v>0</v>
      </c>
      <c r="N9">
        <f>'MSW BWN'!S9</f>
        <v>7.2732675999999996</v>
      </c>
      <c r="O9">
        <f>BRPL_ISGS_exbus!BB9</f>
        <v>767.31109345780362</v>
      </c>
      <c r="P9" s="77">
        <v>117.9</v>
      </c>
      <c r="Q9" s="77">
        <v>29.65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64.150000000000006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606.05000000000007</v>
      </c>
      <c r="AB9" s="117">
        <f>-STOA!N9</f>
        <v>0</v>
      </c>
      <c r="AC9">
        <f t="shared" si="0"/>
        <v>18.688334266442222</v>
      </c>
      <c r="AD9">
        <f t="shared" si="1"/>
        <v>2070.2196872789564</v>
      </c>
      <c r="AE9">
        <f>'IDT-1'!B9</f>
        <v>110</v>
      </c>
      <c r="AF9" s="26"/>
      <c r="AG9">
        <f t="shared" si="2"/>
        <v>2180.2196872789564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34.89</v>
      </c>
      <c r="F10">
        <f>GT_Spot!P10</f>
        <v>0</v>
      </c>
      <c r="G10">
        <f>PPCL_NG!P10</f>
        <v>17.54</v>
      </c>
      <c r="H10">
        <f>PPCL_Spot!P10</f>
        <v>158</v>
      </c>
      <c r="I10">
        <f>Bawana_NG!P10</f>
        <v>99.62</v>
      </c>
      <c r="J10">
        <f>Bawana_RLNG!P10</f>
        <v>0</v>
      </c>
      <c r="K10">
        <f>Bawana_Spot!P10</f>
        <v>214.09738266836789</v>
      </c>
      <c r="L10">
        <f>TWOMCL!O10</f>
        <v>-0.30633951240552487</v>
      </c>
      <c r="M10">
        <f>EDWPCL!S10</f>
        <v>0</v>
      </c>
      <c r="N10">
        <f>'MSW BWN'!S10</f>
        <v>6.9923043999999992</v>
      </c>
      <c r="O10">
        <f>BRPL_ISGS_exbus!BB10</f>
        <v>760.38042389500367</v>
      </c>
      <c r="P10" s="77">
        <v>117.9</v>
      </c>
      <c r="Q10" s="77">
        <v>29.65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64.3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606.05000000000007</v>
      </c>
      <c r="AB10" s="117">
        <f>-STOA!N10</f>
        <v>0</v>
      </c>
      <c r="AC10">
        <f t="shared" si="0"/>
        <v>18.752057375699998</v>
      </c>
      <c r="AD10">
        <f t="shared" si="1"/>
        <v>2069.3617140752658</v>
      </c>
      <c r="AE10">
        <f>'IDT-1'!B10</f>
        <v>80</v>
      </c>
      <c r="AF10" s="26"/>
      <c r="AG10">
        <f t="shared" si="2"/>
        <v>2149.3617140752658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34.89</v>
      </c>
      <c r="F11">
        <f>GT_Spot!P11</f>
        <v>0</v>
      </c>
      <c r="G11">
        <f>PPCL_NG!P11</f>
        <v>17.54</v>
      </c>
      <c r="H11">
        <f>PPCL_Spot!P11</f>
        <v>158</v>
      </c>
      <c r="I11">
        <f>Bawana_NG!P11</f>
        <v>99.62</v>
      </c>
      <c r="J11">
        <f>Bawana_RLNG!P11</f>
        <v>0</v>
      </c>
      <c r="K11">
        <f>Bawana_Spot!P11</f>
        <v>183.33</v>
      </c>
      <c r="L11">
        <f>TWOMCL!O11</f>
        <v>-0.30633951240552487</v>
      </c>
      <c r="M11">
        <f>EDWPCL!S11</f>
        <v>0</v>
      </c>
      <c r="N11">
        <f>'MSW BWN'!S11</f>
        <v>6.0039159999999994</v>
      </c>
      <c r="O11">
        <f>BRPL_ISGS_exbus!BB11</f>
        <v>758.83359944459539</v>
      </c>
      <c r="P11" s="77">
        <v>117.9</v>
      </c>
      <c r="Q11" s="77">
        <v>29.65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64.17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2.56</v>
      </c>
      <c r="Z11" s="75">
        <f>IEX!N11</f>
        <v>0</v>
      </c>
      <c r="AA11" s="117">
        <f>STOA!H11</f>
        <v>461.35999999999996</v>
      </c>
      <c r="AB11" s="117">
        <f>-STOA!N11</f>
        <v>0</v>
      </c>
      <c r="AC11">
        <f t="shared" si="0"/>
        <v>17.067305857168666</v>
      </c>
      <c r="AD11">
        <f t="shared" si="1"/>
        <v>1921.7838700750212</v>
      </c>
      <c r="AE11">
        <f>'IDT-1'!B11</f>
        <v>143.52099999999999</v>
      </c>
      <c r="AF11" s="26"/>
      <c r="AG11">
        <f t="shared" si="2"/>
        <v>2065.3048700750214</v>
      </c>
      <c r="AI11" s="75">
        <f>PXIL!H11</f>
        <v>0</v>
      </c>
      <c r="AJ11" s="75">
        <f>PXIL!N11</f>
        <v>0</v>
      </c>
      <c r="AK11" s="75">
        <f>RTM_IEX!H11</f>
        <v>5.3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34.89</v>
      </c>
      <c r="F12">
        <f>GT_Spot!P12</f>
        <v>0</v>
      </c>
      <c r="G12">
        <f>PPCL_NG!P12</f>
        <v>17.54</v>
      </c>
      <c r="H12">
        <f>PPCL_Spot!P12</f>
        <v>158</v>
      </c>
      <c r="I12">
        <f>Bawana_NG!P12</f>
        <v>99.62</v>
      </c>
      <c r="J12">
        <f>Bawana_RLNG!P12</f>
        <v>0</v>
      </c>
      <c r="K12">
        <f>Bawana_Spot!P12</f>
        <v>194.51670747267147</v>
      </c>
      <c r="L12">
        <f>TWOMCL!O12</f>
        <v>-0.30633951240552487</v>
      </c>
      <c r="M12">
        <f>EDWPCL!S12</f>
        <v>0</v>
      </c>
      <c r="N12">
        <f>'MSW BWN'!S12</f>
        <v>5.7396767999999989</v>
      </c>
      <c r="O12">
        <f>BRPL_ISGS_exbus!BB12</f>
        <v>774.87439891191707</v>
      </c>
      <c r="P12" s="77">
        <v>117.9</v>
      </c>
      <c r="Q12" s="77">
        <v>29.65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63.879999999999995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461.35999999999996</v>
      </c>
      <c r="AB12" s="117">
        <f>-STOA!N12</f>
        <v>0</v>
      </c>
      <c r="AC12">
        <f t="shared" si="0"/>
        <v>17.252310613280606</v>
      </c>
      <c r="AD12">
        <f t="shared" si="1"/>
        <v>1942.6221330589028</v>
      </c>
      <c r="AE12">
        <f>'IDT-1'!B12</f>
        <v>132</v>
      </c>
      <c r="AF12" s="26"/>
      <c r="AG12">
        <f t="shared" si="2"/>
        <v>2074.6221330589028</v>
      </c>
      <c r="AI12" s="75">
        <f>PXIL!H12</f>
        <v>0</v>
      </c>
      <c r="AJ12" s="75">
        <f>PXIL!N12</f>
        <v>0</v>
      </c>
      <c r="AK12" s="75">
        <f>RTM_IEX!H12</f>
        <v>2.21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34.89</v>
      </c>
      <c r="F13">
        <f>GT_Spot!P13</f>
        <v>0</v>
      </c>
      <c r="G13">
        <f>PPCL_NG!P13</f>
        <v>17.54</v>
      </c>
      <c r="H13">
        <f>PPCL_Spot!P13</f>
        <v>155.4</v>
      </c>
      <c r="I13">
        <f>Bawana_NG!P13</f>
        <v>99.62</v>
      </c>
      <c r="J13">
        <f>Bawana_RLNG!P13</f>
        <v>0</v>
      </c>
      <c r="K13">
        <f>Bawana_Spot!P13</f>
        <v>201.26694023931859</v>
      </c>
      <c r="L13">
        <f>TWOMCL!O13</f>
        <v>-0.30633951240552487</v>
      </c>
      <c r="M13">
        <f>EDWPCL!S13</f>
        <v>0</v>
      </c>
      <c r="N13">
        <f>'MSW BWN'!S13</f>
        <v>6.6544796000000002</v>
      </c>
      <c r="O13">
        <f>BRPL_ISGS_exbus!BB13</f>
        <v>783.91257369651987</v>
      </c>
      <c r="P13" s="77">
        <v>117.9</v>
      </c>
      <c r="Q13" s="77">
        <v>29.65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64.16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461.35999999999996</v>
      </c>
      <c r="AB13" s="117">
        <f>-STOA!N13</f>
        <v>0</v>
      </c>
      <c r="AC13">
        <f t="shared" si="0"/>
        <v>18.708910247745294</v>
      </c>
      <c r="AD13">
        <f t="shared" si="1"/>
        <v>1801.3387437756878</v>
      </c>
      <c r="AE13">
        <f>'IDT-1'!B13</f>
        <v>110</v>
      </c>
      <c r="AF13" s="26"/>
      <c r="AG13">
        <f t="shared" si="2"/>
        <v>1911.3387437756878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-152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34.89</v>
      </c>
      <c r="F14">
        <f>GT_Spot!P14</f>
        <v>0</v>
      </c>
      <c r="G14">
        <f>PPCL_NG!P14</f>
        <v>17.54</v>
      </c>
      <c r="H14">
        <f>PPCL_Spot!P14</f>
        <v>161</v>
      </c>
      <c r="I14">
        <f>Bawana_NG!P14</f>
        <v>99.62</v>
      </c>
      <c r="J14">
        <f>Bawana_RLNG!P14</f>
        <v>0</v>
      </c>
      <c r="K14">
        <f>Bawana_Spot!P14</f>
        <v>211.26</v>
      </c>
      <c r="L14">
        <f>TWOMCL!O14</f>
        <v>-0.30633951240552487</v>
      </c>
      <c r="M14">
        <f>EDWPCL!S14</f>
        <v>0</v>
      </c>
      <c r="N14">
        <f>'MSW BWN'!S14</f>
        <v>7.4739555999999991</v>
      </c>
      <c r="O14">
        <f>BRPL_ISGS_exbus!BB14</f>
        <v>799.92491777090117</v>
      </c>
      <c r="P14" s="77">
        <v>117.9</v>
      </c>
      <c r="Q14" s="77">
        <v>29.65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75.050000000000011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461.35999999999996</v>
      </c>
      <c r="AB14" s="117">
        <f>-STOA!N14</f>
        <v>0</v>
      </c>
      <c r="AC14">
        <f t="shared" si="0"/>
        <v>18.90364051232774</v>
      </c>
      <c r="AD14">
        <f t="shared" si="1"/>
        <v>1865.458893346168</v>
      </c>
      <c r="AE14">
        <f>'IDT-1'!B14</f>
        <v>80</v>
      </c>
      <c r="AF14" s="26"/>
      <c r="AG14">
        <f t="shared" si="2"/>
        <v>1945.458893346168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-131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34.89</v>
      </c>
      <c r="F15">
        <f>GT_Spot!P15</f>
        <v>0</v>
      </c>
      <c r="G15">
        <f>PPCL_NG!P15</f>
        <v>17.54</v>
      </c>
      <c r="H15">
        <f>PPCL_Spot!P15</f>
        <v>138.74</v>
      </c>
      <c r="I15">
        <f>Bawana_NG!P15</f>
        <v>99.62</v>
      </c>
      <c r="J15">
        <f>Bawana_RLNG!P15</f>
        <v>0</v>
      </c>
      <c r="K15">
        <f>Bawana_Spot!P15</f>
        <v>189.31347194924314</v>
      </c>
      <c r="L15">
        <f>TWOMCL!O15</f>
        <v>-0.30633951240552487</v>
      </c>
      <c r="M15">
        <f>EDWPCL!S15</f>
        <v>0</v>
      </c>
      <c r="N15">
        <f>'MSW BWN'!S15</f>
        <v>8.1562947999999995</v>
      </c>
      <c r="O15">
        <f>BRPL_ISGS_exbus!BB15</f>
        <v>858.9792694755439</v>
      </c>
      <c r="P15" s="77">
        <v>117.9</v>
      </c>
      <c r="Q15" s="77">
        <v>29.65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75.599999999999994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315.07999999999993</v>
      </c>
      <c r="AB15" s="117">
        <f>-STOA!N15</f>
        <v>0</v>
      </c>
      <c r="AC15">
        <f t="shared" si="0"/>
        <v>17.846663220663892</v>
      </c>
      <c r="AD15">
        <f t="shared" si="1"/>
        <v>1726.3160334917177</v>
      </c>
      <c r="AE15">
        <f>'IDT-1'!B15</f>
        <v>197</v>
      </c>
      <c r="AF15" s="26"/>
      <c r="AG15">
        <f t="shared" si="2"/>
        <v>1923.3160334917177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-141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34.89</v>
      </c>
      <c r="F16">
        <f>GT_Spot!P16</f>
        <v>0</v>
      </c>
      <c r="G16">
        <f>PPCL_NG!P16</f>
        <v>17.54</v>
      </c>
      <c r="H16">
        <f>PPCL_Spot!P16</f>
        <v>138.74</v>
      </c>
      <c r="I16">
        <f>Bawana_NG!P16</f>
        <v>99.62</v>
      </c>
      <c r="J16">
        <f>Bawana_RLNG!P16</f>
        <v>0</v>
      </c>
      <c r="K16">
        <f>Bawana_Spot!P16</f>
        <v>167.02</v>
      </c>
      <c r="L16">
        <f>TWOMCL!O16</f>
        <v>-0.30633951240552487</v>
      </c>
      <c r="M16">
        <f>EDWPCL!S16</f>
        <v>0</v>
      </c>
      <c r="N16">
        <f>'MSW BWN'!S16</f>
        <v>7.8669695999999991</v>
      </c>
      <c r="O16">
        <f>BRPL_ISGS_exbus!BB16</f>
        <v>875.10196104815407</v>
      </c>
      <c r="P16" s="77">
        <v>117.9</v>
      </c>
      <c r="Q16" s="77">
        <v>29.65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74.940000000000012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315.07999999999993</v>
      </c>
      <c r="AB16" s="117">
        <f>-STOA!N16</f>
        <v>0</v>
      </c>
      <c r="AC16">
        <f t="shared" si="0"/>
        <v>17.659712506278787</v>
      </c>
      <c r="AD16">
        <f t="shared" si="1"/>
        <v>1733.38287862947</v>
      </c>
      <c r="AE16">
        <f>'IDT-1'!B16</f>
        <v>163</v>
      </c>
      <c r="AF16" s="26"/>
      <c r="AG16">
        <f t="shared" si="2"/>
        <v>1896.38287862947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-127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34.89</v>
      </c>
      <c r="F17">
        <f>GT_Spot!P17</f>
        <v>0</v>
      </c>
      <c r="G17">
        <f>PPCL_NG!P17</f>
        <v>17.54</v>
      </c>
      <c r="H17">
        <f>PPCL_Spot!P17</f>
        <v>138.74</v>
      </c>
      <c r="I17">
        <f>Bawana_NG!P17</f>
        <v>99.62</v>
      </c>
      <c r="J17">
        <f>Bawana_RLNG!P17</f>
        <v>0</v>
      </c>
      <c r="K17">
        <f>Bawana_Spot!P17</f>
        <v>45</v>
      </c>
      <c r="L17">
        <f>TWOMCL!O17</f>
        <v>-0.30633951240552487</v>
      </c>
      <c r="M17">
        <f>EDWPCL!S17</f>
        <v>0</v>
      </c>
      <c r="N17">
        <f>'MSW BWN'!S17</f>
        <v>7.1846303999999996</v>
      </c>
      <c r="O17">
        <f>BRPL_ISGS_exbus!BB17</f>
        <v>896.47890766014098</v>
      </c>
      <c r="P17" s="77">
        <v>117.9</v>
      </c>
      <c r="Q17" s="77">
        <v>29.65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74.3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315.07999999999993</v>
      </c>
      <c r="AB17" s="117">
        <f>-STOA!N17</f>
        <v>0</v>
      </c>
      <c r="AC17">
        <f t="shared" si="0"/>
        <v>16.007776212117669</v>
      </c>
      <c r="AD17">
        <f t="shared" si="1"/>
        <v>1718.0694223356179</v>
      </c>
      <c r="AE17">
        <f>'IDT-1'!B17</f>
        <v>136</v>
      </c>
      <c r="AF17" s="26"/>
      <c r="AG17">
        <f t="shared" si="2"/>
        <v>1854.0694223356179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-42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34.89</v>
      </c>
      <c r="F18">
        <f>GT_Spot!P18</f>
        <v>0</v>
      </c>
      <c r="G18">
        <f>PPCL_NG!P18</f>
        <v>17.54</v>
      </c>
      <c r="H18">
        <f>PPCL_Spot!P18</f>
        <v>138.74</v>
      </c>
      <c r="I18">
        <f>Bawana_NG!P18</f>
        <v>99.62</v>
      </c>
      <c r="J18">
        <f>Bawana_RLNG!P18</f>
        <v>0</v>
      </c>
      <c r="K18">
        <f>Bawana_Spot!P18</f>
        <v>45</v>
      </c>
      <c r="L18">
        <f>TWOMCL!O18</f>
        <v>-0.30633951240552487</v>
      </c>
      <c r="M18">
        <f>EDWPCL!S18</f>
        <v>0</v>
      </c>
      <c r="N18">
        <f>'MSW BWN'!S18</f>
        <v>6.6712035999999992</v>
      </c>
      <c r="O18">
        <f>BRPL_ISGS_exbus!BB18</f>
        <v>917.82022335406964</v>
      </c>
      <c r="P18" s="77">
        <v>117.9</v>
      </c>
      <c r="Q18" s="77">
        <v>29.65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73.88000000000001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315.07999999999993</v>
      </c>
      <c r="AB18" s="117">
        <f>-STOA!N18</f>
        <v>0</v>
      </c>
      <c r="AC18">
        <f t="shared" si="0"/>
        <v>16.373806312350347</v>
      </c>
      <c r="AD18">
        <f t="shared" si="1"/>
        <v>1717.111281129314</v>
      </c>
      <c r="AE18">
        <f>'IDT-1'!B18</f>
        <v>114</v>
      </c>
      <c r="AF18" s="26"/>
      <c r="AG18">
        <f t="shared" si="2"/>
        <v>1831.111281129314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-63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34.89</v>
      </c>
      <c r="F19">
        <f>GT_Spot!P19</f>
        <v>0</v>
      </c>
      <c r="G19">
        <f>PPCL_NG!P19</f>
        <v>17.54</v>
      </c>
      <c r="H19">
        <f>PPCL_Spot!P19</f>
        <v>138.5219561800869</v>
      </c>
      <c r="I19">
        <f>Bawana_NG!P19</f>
        <v>99.62</v>
      </c>
      <c r="J19">
        <f>Bawana_RLNG!P19</f>
        <v>0</v>
      </c>
      <c r="K19">
        <f>Bawana_Spot!P19</f>
        <v>45</v>
      </c>
      <c r="L19">
        <f>TWOMCL!O19</f>
        <v>-0.30633951240552487</v>
      </c>
      <c r="M19">
        <f>EDWPCL!S19</f>
        <v>0</v>
      </c>
      <c r="N19">
        <f>'MSW BWN'!S19</f>
        <v>6.7197031999999988</v>
      </c>
      <c r="O19">
        <f>BRPL_ISGS_exbus!BB19</f>
        <v>940.75008071205548</v>
      </c>
      <c r="P19" s="77">
        <v>117.9</v>
      </c>
      <c r="Q19" s="77">
        <v>29.65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73.78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218.61999999999998</v>
      </c>
      <c r="AB19" s="117">
        <f>-STOA!N19</f>
        <v>0</v>
      </c>
      <c r="AC19">
        <f t="shared" si="0"/>
        <v>16.345837994519055</v>
      </c>
      <c r="AD19">
        <f t="shared" si="1"/>
        <v>1573.3395625852179</v>
      </c>
      <c r="AE19">
        <f>'IDT-1'!B19</f>
        <v>196</v>
      </c>
      <c r="AF19" s="26"/>
      <c r="AG19">
        <f t="shared" si="2"/>
        <v>1769.3395625852179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-133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34.89</v>
      </c>
      <c r="F20">
        <f>GT_Spot!P20</f>
        <v>0</v>
      </c>
      <c r="G20">
        <f>PPCL_NG!P20</f>
        <v>17.54</v>
      </c>
      <c r="H20">
        <f>PPCL_Spot!P20</f>
        <v>138.74</v>
      </c>
      <c r="I20">
        <f>Bawana_NG!P20</f>
        <v>99.62</v>
      </c>
      <c r="J20">
        <f>Bawana_RLNG!P20</f>
        <v>0</v>
      </c>
      <c r="K20">
        <f>Bawana_Spot!P20</f>
        <v>45</v>
      </c>
      <c r="L20">
        <f>TWOMCL!O20</f>
        <v>-0.30633951240552487</v>
      </c>
      <c r="M20">
        <f>EDWPCL!S20</f>
        <v>0</v>
      </c>
      <c r="N20">
        <f>'MSW BWN'!S20</f>
        <v>6.7916163999999997</v>
      </c>
      <c r="O20">
        <f>BRPL_ISGS_exbus!BB20</f>
        <v>969.20393599507929</v>
      </c>
      <c r="P20" s="77">
        <v>117.9</v>
      </c>
      <c r="Q20" s="77">
        <v>29.65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73.39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218.61999999999998</v>
      </c>
      <c r="AB20" s="117">
        <f>-STOA!N20</f>
        <v>0</v>
      </c>
      <c r="AC20">
        <f t="shared" si="0"/>
        <v>16.320129589596846</v>
      </c>
      <c r="AD20">
        <f t="shared" si="1"/>
        <v>1632.7190832930771</v>
      </c>
      <c r="AE20">
        <f>'IDT-1'!B20</f>
        <v>167</v>
      </c>
      <c r="AF20" s="26"/>
      <c r="AG20">
        <f t="shared" si="2"/>
        <v>1799.7190832930771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-102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34.89</v>
      </c>
      <c r="F21">
        <f>GT_Spot!P21</f>
        <v>0</v>
      </c>
      <c r="G21">
        <f>PPCL_NG!P21</f>
        <v>17.54</v>
      </c>
      <c r="H21">
        <f>PPCL_Spot!P21</f>
        <v>138.74</v>
      </c>
      <c r="I21">
        <f>Bawana_NG!P21</f>
        <v>99.62</v>
      </c>
      <c r="J21">
        <f>Bawana_RLNG!P21</f>
        <v>0</v>
      </c>
      <c r="K21">
        <f>Bawana_Spot!P21</f>
        <v>45</v>
      </c>
      <c r="L21">
        <f>TWOMCL!O21</f>
        <v>-0.30633951240552487</v>
      </c>
      <c r="M21">
        <f>EDWPCL!S21</f>
        <v>0</v>
      </c>
      <c r="N21">
        <f>'MSW BWN'!S21</f>
        <v>7.6896951999999992</v>
      </c>
      <c r="O21">
        <f>BRPL_ISGS_exbus!BB21</f>
        <v>1007.1431191851971</v>
      </c>
      <c r="P21" s="77">
        <v>117.9</v>
      </c>
      <c r="Q21" s="77">
        <v>29.65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71.53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218.61999999999998</v>
      </c>
      <c r="AB21" s="117">
        <f>-STOA!N21</f>
        <v>0</v>
      </c>
      <c r="AC21">
        <f t="shared" si="0"/>
        <v>17.480073482196243</v>
      </c>
      <c r="AD21">
        <f t="shared" si="1"/>
        <v>1574.5364013905953</v>
      </c>
      <c r="AE21">
        <f>'IDT-1'!B21</f>
        <v>136</v>
      </c>
      <c r="AF21" s="26"/>
      <c r="AG21">
        <f t="shared" si="2"/>
        <v>1710.5364013905953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-196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34.89</v>
      </c>
      <c r="F22">
        <f>GT_Spot!P22</f>
        <v>0</v>
      </c>
      <c r="G22">
        <f>PPCL_NG!P22</f>
        <v>17.54</v>
      </c>
      <c r="H22">
        <f>PPCL_Spot!P22</f>
        <v>138.74</v>
      </c>
      <c r="I22">
        <f>Bawana_NG!P22</f>
        <v>99.62</v>
      </c>
      <c r="J22">
        <f>Bawana_RLNG!P22</f>
        <v>0</v>
      </c>
      <c r="K22">
        <f>Bawana_Spot!P22</f>
        <v>45</v>
      </c>
      <c r="L22">
        <f>TWOMCL!O22</f>
        <v>-0.30633951240552487</v>
      </c>
      <c r="M22">
        <f>EDWPCL!S22</f>
        <v>0</v>
      </c>
      <c r="N22">
        <f>'MSW BWN'!S22</f>
        <v>7.8903831999999987</v>
      </c>
      <c r="O22">
        <f>BRPL_ISGS_exbus!BB22</f>
        <v>1045.7169110182824</v>
      </c>
      <c r="P22" s="77">
        <v>117.9</v>
      </c>
      <c r="Q22" s="77">
        <v>29.65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70.699999999999989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218.61999999999998</v>
      </c>
      <c r="AB22" s="117">
        <f>-STOA!N22</f>
        <v>0</v>
      </c>
      <c r="AC22">
        <f t="shared" si="0"/>
        <v>17.476616058883973</v>
      </c>
      <c r="AD22">
        <f t="shared" si="1"/>
        <v>1650.4843386469929</v>
      </c>
      <c r="AE22">
        <f>'IDT-1'!B22</f>
        <v>97</v>
      </c>
      <c r="AF22" s="26"/>
      <c r="AG22">
        <f t="shared" si="2"/>
        <v>1747.4843386469929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-158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34.89</v>
      </c>
      <c r="F23">
        <f>GT_Spot!P23</f>
        <v>0</v>
      </c>
      <c r="G23">
        <f>PPCL_NG!P23</f>
        <v>17.54</v>
      </c>
      <c r="H23">
        <f>PPCL_Spot!P23</f>
        <v>138.74</v>
      </c>
      <c r="I23">
        <f>Bawana_NG!P23</f>
        <v>99.62</v>
      </c>
      <c r="J23">
        <f>Bawana_RLNG!P23</f>
        <v>0</v>
      </c>
      <c r="K23">
        <f>Bawana_Spot!P23</f>
        <v>45</v>
      </c>
      <c r="L23">
        <f>TWOMCL!O23</f>
        <v>-0.30633951240552487</v>
      </c>
      <c r="M23">
        <f>EDWPCL!S23</f>
        <v>0</v>
      </c>
      <c r="N23">
        <f>'MSW BWN'!S23</f>
        <v>7.3535428000000005</v>
      </c>
      <c r="O23">
        <f>BRPL_ISGS_exbus!BB23</f>
        <v>1053.1755672155948</v>
      </c>
      <c r="P23" s="77">
        <v>117.9</v>
      </c>
      <c r="Q23" s="77">
        <v>29.65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79.180000000000007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122.16</v>
      </c>
      <c r="AB23" s="117">
        <f>-STOA!N23</f>
        <v>0</v>
      </c>
      <c r="AC23">
        <f t="shared" si="0"/>
        <v>17.100672883743744</v>
      </c>
      <c r="AD23">
        <f t="shared" si="1"/>
        <v>1531.8020976194459</v>
      </c>
      <c r="AE23">
        <f>'IDT-1'!B23</f>
        <v>141</v>
      </c>
      <c r="AF23" s="26"/>
      <c r="AG23">
        <f t="shared" si="2"/>
        <v>1672.8020976194459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-196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34.89</v>
      </c>
      <c r="F24">
        <f>GT_Spot!P24</f>
        <v>0</v>
      </c>
      <c r="G24">
        <f>PPCL_NG!P24</f>
        <v>17.54</v>
      </c>
      <c r="H24">
        <f>PPCL_Spot!P24</f>
        <v>138.74</v>
      </c>
      <c r="I24">
        <f>Bawana_NG!P24</f>
        <v>99.62</v>
      </c>
      <c r="J24">
        <f>Bawana_RLNG!P24</f>
        <v>0</v>
      </c>
      <c r="K24">
        <f>Bawana_Spot!P24</f>
        <v>45</v>
      </c>
      <c r="L24">
        <f>TWOMCL!O24</f>
        <v>-0.30633951240552487</v>
      </c>
      <c r="M24">
        <f>EDWPCL!S24</f>
        <v>0</v>
      </c>
      <c r="N24">
        <f>'MSW BWN'!S24</f>
        <v>7.7064191999999991</v>
      </c>
      <c r="O24">
        <f>BRPL_ISGS_exbus!BB24</f>
        <v>1095.7225964693978</v>
      </c>
      <c r="P24" s="77">
        <v>117.9</v>
      </c>
      <c r="Q24" s="77">
        <v>29.65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80.19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122.16</v>
      </c>
      <c r="AB24" s="117">
        <f>-STOA!N24</f>
        <v>0</v>
      </c>
      <c r="AC24">
        <f t="shared" si="0"/>
        <v>17.194101845264765</v>
      </c>
      <c r="AD24">
        <f t="shared" si="1"/>
        <v>1608.6185743117278</v>
      </c>
      <c r="AE24">
        <f>'IDT-1'!B24</f>
        <v>102</v>
      </c>
      <c r="AF24" s="26"/>
      <c r="AG24">
        <f t="shared" si="2"/>
        <v>1710.6185743117278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-163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34.89</v>
      </c>
      <c r="F25">
        <f>GT_Spot!P25</f>
        <v>0</v>
      </c>
      <c r="G25">
        <f>PPCL_NG!P25</f>
        <v>17.54</v>
      </c>
      <c r="H25">
        <f>PPCL_Spot!P25</f>
        <v>138.74</v>
      </c>
      <c r="I25">
        <f>Bawana_NG!P25</f>
        <v>99.62</v>
      </c>
      <c r="J25">
        <f>Bawana_RLNG!P25</f>
        <v>0</v>
      </c>
      <c r="K25">
        <f>Bawana_Spot!P25</f>
        <v>45.97618328214493</v>
      </c>
      <c r="L25">
        <f>TWOMCL!O25</f>
        <v>-0.30633951240552487</v>
      </c>
      <c r="M25">
        <f>EDWPCL!S25</f>
        <v>0</v>
      </c>
      <c r="N25">
        <f>'MSW BWN'!S25</f>
        <v>7.6495575999999996</v>
      </c>
      <c r="O25">
        <f>BRPL_ISGS_exbus!BB25</f>
        <v>1112.9231323574322</v>
      </c>
      <c r="P25" s="77">
        <v>117.9</v>
      </c>
      <c r="Q25" s="77">
        <v>29.65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80.760000000000005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122.16</v>
      </c>
      <c r="AB25" s="117">
        <f>-STOA!N25</f>
        <v>0</v>
      </c>
      <c r="AC25">
        <f t="shared" si="0"/>
        <v>17.420719484537713</v>
      </c>
      <c r="AD25">
        <f t="shared" si="1"/>
        <v>1620.081814242634</v>
      </c>
      <c r="AE25">
        <f>'IDT-1'!B25</f>
        <v>79</v>
      </c>
      <c r="AF25" s="26"/>
      <c r="AG25">
        <f t="shared" si="2"/>
        <v>1699.081814242634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-170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34.89</v>
      </c>
      <c r="F26">
        <f>GT_Spot!P26</f>
        <v>0</v>
      </c>
      <c r="G26">
        <f>PPCL_NG!P26</f>
        <v>17.54</v>
      </c>
      <c r="H26">
        <f>PPCL_Spot!P26</f>
        <v>138.74</v>
      </c>
      <c r="I26">
        <f>Bawana_NG!P26</f>
        <v>99.62</v>
      </c>
      <c r="J26">
        <f>Bawana_RLNG!P26</f>
        <v>0</v>
      </c>
      <c r="K26">
        <f>Bawana_Spot!P26</f>
        <v>45</v>
      </c>
      <c r="L26">
        <f>TWOMCL!O26</f>
        <v>-0.30633951240552487</v>
      </c>
      <c r="M26">
        <f>EDWPCL!S26</f>
        <v>0</v>
      </c>
      <c r="N26">
        <f>'MSW BWN'!S26</f>
        <v>7.7632808000000004</v>
      </c>
      <c r="O26">
        <f>BRPL_ISGS_exbus!BB26</f>
        <v>1113.3031342165978</v>
      </c>
      <c r="P26" s="77">
        <v>117.9</v>
      </c>
      <c r="Q26" s="77">
        <v>29.65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79.63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122.16</v>
      </c>
      <c r="AB26" s="117">
        <f>-STOA!N26</f>
        <v>0</v>
      </c>
      <c r="AC26">
        <f t="shared" si="0"/>
        <v>17.442042362264271</v>
      </c>
      <c r="AD26">
        <f t="shared" si="1"/>
        <v>1614.4480331419281</v>
      </c>
      <c r="AE26">
        <f>'IDT-1'!B26</f>
        <v>50</v>
      </c>
      <c r="AF26" s="26"/>
      <c r="AG26">
        <f t="shared" si="2"/>
        <v>1664.4480331419281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-174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34.89</v>
      </c>
      <c r="F27">
        <f>GT_Spot!P27</f>
        <v>0</v>
      </c>
      <c r="G27">
        <f>PPCL_NG!P27</f>
        <v>17.54</v>
      </c>
      <c r="H27">
        <f>PPCL_Spot!P27</f>
        <v>138.74</v>
      </c>
      <c r="I27">
        <f>Bawana_NG!P27</f>
        <v>99.62</v>
      </c>
      <c r="J27">
        <f>Bawana_RLNG!P27</f>
        <v>0</v>
      </c>
      <c r="K27">
        <f>Bawana_Spot!P27</f>
        <v>45.97618328214493</v>
      </c>
      <c r="L27">
        <f>TWOMCL!O27</f>
        <v>-0.30633951240552487</v>
      </c>
      <c r="M27">
        <f>EDWPCL!S27</f>
        <v>0</v>
      </c>
      <c r="N27">
        <f>'MSW BWN'!S27</f>
        <v>7.0959932000000006</v>
      </c>
      <c r="O27">
        <f>BRPL_ISGS_exbus!BB27</f>
        <v>1119.957977139941</v>
      </c>
      <c r="P27" s="77">
        <v>117.9</v>
      </c>
      <c r="Q27" s="77">
        <v>29.65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78.399999999999991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119.17</v>
      </c>
      <c r="AB27" s="117">
        <f>-STOA!N27</f>
        <v>0</v>
      </c>
      <c r="AC27">
        <f t="shared" si="0"/>
        <v>17.483943517036959</v>
      </c>
      <c r="AD27">
        <f t="shared" si="1"/>
        <v>1615.1498705926438</v>
      </c>
      <c r="AE27">
        <f>'IDT-1'!B27</f>
        <v>13</v>
      </c>
      <c r="AF27" s="26"/>
      <c r="AG27">
        <f t="shared" si="2"/>
        <v>1628.1498705926438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-176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34.89</v>
      </c>
      <c r="F28">
        <f>GT_Spot!P28</f>
        <v>0</v>
      </c>
      <c r="G28">
        <f>PPCL_NG!P28</f>
        <v>17.54</v>
      </c>
      <c r="H28">
        <f>PPCL_Spot!P28</f>
        <v>138.74</v>
      </c>
      <c r="I28">
        <f>Bawana_NG!P28</f>
        <v>99.62</v>
      </c>
      <c r="J28">
        <f>Bawana_RLNG!P28</f>
        <v>0</v>
      </c>
      <c r="K28">
        <f>Bawana_Spot!P28</f>
        <v>45</v>
      </c>
      <c r="L28">
        <f>TWOMCL!O28</f>
        <v>-0.30633951240552487</v>
      </c>
      <c r="M28">
        <f>EDWPCL!S28</f>
        <v>0</v>
      </c>
      <c r="N28">
        <f>'MSW BWN'!S28</f>
        <v>6.8468056000000006</v>
      </c>
      <c r="O28">
        <f>BRPL_ISGS_exbus!BB28</f>
        <v>1110.0483681495409</v>
      </c>
      <c r="P28" s="77">
        <v>117.9</v>
      </c>
      <c r="Q28" s="77">
        <v>29.65</v>
      </c>
      <c r="R28" s="80">
        <v>0.46564814814814803</v>
      </c>
      <c r="S28" s="80">
        <v>0</v>
      </c>
      <c r="T28" s="78">
        <f>SUMPRODUCT(LTA!F28:AJ28,LTA!F$101:AJ$101,LTA!F$103:AJ$103)</f>
        <v>2.1800000000000002</v>
      </c>
      <c r="U28" s="78">
        <f>SUMPRODUCT(LTA!F28:AJ28,LTA!F$102:AJ$102,LTA!F$103:AJ$103)</f>
        <v>76.899999999999991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0.56999999999999995</v>
      </c>
      <c r="Z28" s="75">
        <f>IEX!N28</f>
        <v>0</v>
      </c>
      <c r="AA28" s="117">
        <f>STOA!H28</f>
        <v>119.17</v>
      </c>
      <c r="AB28" s="117">
        <f>-STOA!N28</f>
        <v>0</v>
      </c>
      <c r="AC28">
        <f t="shared" si="0"/>
        <v>17.401053397862267</v>
      </c>
      <c r="AD28">
        <f t="shared" si="1"/>
        <v>1605.8134289874215</v>
      </c>
      <c r="AE28">
        <f>'IDT-1'!B28</f>
        <v>0</v>
      </c>
      <c r="AF28" s="26"/>
      <c r="AG28">
        <f t="shared" si="2"/>
        <v>1605.8134289874215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-176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34.89</v>
      </c>
      <c r="F29">
        <f>GT_Spot!P29</f>
        <v>0</v>
      </c>
      <c r="G29">
        <f>PPCL_NG!P29</f>
        <v>17.54</v>
      </c>
      <c r="H29">
        <f>PPCL_Spot!P29</f>
        <v>138.74</v>
      </c>
      <c r="I29">
        <f>Bawana_NG!P29</f>
        <v>99.62</v>
      </c>
      <c r="J29">
        <f>Bawana_RLNG!P29</f>
        <v>0</v>
      </c>
      <c r="K29">
        <f>Bawana_Spot!P29</f>
        <v>45.97618328214493</v>
      </c>
      <c r="L29">
        <f>TWOMCL!O29</f>
        <v>-0.30633951240552487</v>
      </c>
      <c r="M29">
        <f>EDWPCL!S29</f>
        <v>0</v>
      </c>
      <c r="N29">
        <f>'MSW BWN'!S29</f>
        <v>7.2481815999999997</v>
      </c>
      <c r="O29">
        <f>BRPL_ISGS_exbus!BB29</f>
        <v>1110.0483681495409</v>
      </c>
      <c r="P29" s="77">
        <v>117.9</v>
      </c>
      <c r="Q29" s="77">
        <v>29.65</v>
      </c>
      <c r="R29" s="80">
        <v>5.3900000000000006</v>
      </c>
      <c r="S29" s="80">
        <v>0</v>
      </c>
      <c r="T29" s="78">
        <f>SUMPRODUCT(LTA!F29:AJ29,LTA!F$101:AJ$101,LTA!F$103:AJ$103)</f>
        <v>7.78</v>
      </c>
      <c r="U29" s="78">
        <f>SUMPRODUCT(LTA!F29:AJ29,LTA!F$102:AJ$102,LTA!F$103:AJ$103)</f>
        <v>75.459999999999994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119.87</v>
      </c>
      <c r="AB29" s="117">
        <f>-STOA!N29</f>
        <v>0</v>
      </c>
      <c r="AC29">
        <f t="shared" si="0"/>
        <v>18.168999907528285</v>
      </c>
      <c r="AD29">
        <f t="shared" si="1"/>
        <v>1539.637393611752</v>
      </c>
      <c r="AE29">
        <f>'IDT-1'!B29</f>
        <v>0</v>
      </c>
      <c r="AF29" s="26"/>
      <c r="AG29">
        <f t="shared" si="2"/>
        <v>1539.637393611752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-252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34.89</v>
      </c>
      <c r="F30">
        <f>GT_Spot!P30</f>
        <v>0</v>
      </c>
      <c r="G30">
        <f>PPCL_NG!P30</f>
        <v>17.54</v>
      </c>
      <c r="H30">
        <f>PPCL_Spot!P30</f>
        <v>138.74</v>
      </c>
      <c r="I30">
        <f>Bawana_NG!P30</f>
        <v>99.62</v>
      </c>
      <c r="J30">
        <f>Bawana_RLNG!P30</f>
        <v>0</v>
      </c>
      <c r="K30">
        <f>Bawana_Spot!P30</f>
        <v>45</v>
      </c>
      <c r="L30">
        <f>TWOMCL!O30</f>
        <v>-0.30633951240552487</v>
      </c>
      <c r="M30">
        <f>EDWPCL!S30</f>
        <v>0</v>
      </c>
      <c r="N30">
        <f>'MSW BWN'!S30</f>
        <v>7.8034183999999991</v>
      </c>
      <c r="O30">
        <f>BRPL_ISGS_exbus!BB30</f>
        <v>1094.655081175757</v>
      </c>
      <c r="P30" s="77">
        <v>117.9</v>
      </c>
      <c r="Q30" s="77">
        <v>29.65</v>
      </c>
      <c r="R30" s="80">
        <v>14.16</v>
      </c>
      <c r="S30" s="80">
        <v>0</v>
      </c>
      <c r="T30" s="78">
        <f>SUMPRODUCT(LTA!F30:AJ30,LTA!F$101:AJ$101,LTA!F$103:AJ$103)</f>
        <v>15.780000000000001</v>
      </c>
      <c r="U30" s="78">
        <f>SUMPRODUCT(LTA!F30:AJ30,LTA!F$102:AJ$102,LTA!F$103:AJ$103)</f>
        <v>73.27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120.57000000000001</v>
      </c>
      <c r="AB30" s="117">
        <f>-STOA!N30</f>
        <v>0</v>
      </c>
      <c r="AC30">
        <f t="shared" si="0"/>
        <v>17.960101720105616</v>
      </c>
      <c r="AD30">
        <f t="shared" si="1"/>
        <v>1562.312058343246</v>
      </c>
      <c r="AE30">
        <f>'IDT-1'!B30</f>
        <v>0</v>
      </c>
      <c r="AF30" s="26"/>
      <c r="AG30">
        <f t="shared" si="2"/>
        <v>1562.312058343246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-229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34.89</v>
      </c>
      <c r="F31">
        <f>GT_Spot!P31</f>
        <v>0</v>
      </c>
      <c r="G31">
        <f>PPCL_NG!P31</f>
        <v>17.54</v>
      </c>
      <c r="H31">
        <f>PPCL_Spot!P31</f>
        <v>137.1185554985303</v>
      </c>
      <c r="I31">
        <f>Bawana_NG!P31</f>
        <v>99.62</v>
      </c>
      <c r="J31">
        <f>Bawana_RLNG!P31</f>
        <v>0</v>
      </c>
      <c r="K31">
        <f>Bawana_Spot!P31</f>
        <v>45.236259611409672</v>
      </c>
      <c r="L31">
        <f>TWOMCL!O31</f>
        <v>-0.30633951240552487</v>
      </c>
      <c r="M31">
        <f>EDWPCL!S31</f>
        <v>0</v>
      </c>
      <c r="N31">
        <f>'MSW BWN'!S31</f>
        <v>7.6177819999999983</v>
      </c>
      <c r="O31">
        <f>BRPL_ISGS_exbus!BB31</f>
        <v>1065.9500896800414</v>
      </c>
      <c r="P31" s="77">
        <v>117.9</v>
      </c>
      <c r="Q31" s="77">
        <v>29.65</v>
      </c>
      <c r="R31" s="80">
        <v>22.004269357655737</v>
      </c>
      <c r="S31" s="80">
        <v>0</v>
      </c>
      <c r="T31" s="78">
        <f>SUMPRODUCT(LTA!F31:AJ31,LTA!F$101:AJ$101,LTA!F$103:AJ$103)</f>
        <v>26.83</v>
      </c>
      <c r="U31" s="78">
        <f>SUMPRODUCT(LTA!F31:AJ31,LTA!F$102:AJ$102,LTA!F$103:AJ$103)</f>
        <v>70.349999999999994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122.67</v>
      </c>
      <c r="AB31" s="117">
        <f>-STOA!N31</f>
        <v>0</v>
      </c>
      <c r="AC31">
        <f t="shared" si="0"/>
        <v>18.669515869980128</v>
      </c>
      <c r="AD31">
        <f t="shared" si="1"/>
        <v>1457.4011007652514</v>
      </c>
      <c r="AE31">
        <f>'IDT-1'!B31</f>
        <v>0</v>
      </c>
      <c r="AF31" s="26"/>
      <c r="AG31">
        <f t="shared" si="2"/>
        <v>1457.4011007652514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-321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34.89</v>
      </c>
      <c r="F32">
        <f>GT_Spot!P32</f>
        <v>0</v>
      </c>
      <c r="G32">
        <f>PPCL_NG!P32</f>
        <v>17.54</v>
      </c>
      <c r="H32">
        <f>PPCL_Spot!P32</f>
        <v>137.11246579945279</v>
      </c>
      <c r="I32">
        <f>Bawana_NG!P32</f>
        <v>99.62</v>
      </c>
      <c r="J32">
        <f>Bawana_RLNG!P32</f>
        <v>0</v>
      </c>
      <c r="K32">
        <f>Bawana_Spot!P32</f>
        <v>45</v>
      </c>
      <c r="L32">
        <f>TWOMCL!O32</f>
        <v>-0.30633951240552487</v>
      </c>
      <c r="M32">
        <f>EDWPCL!S32</f>
        <v>0</v>
      </c>
      <c r="N32">
        <f>'MSW BWN'!S32</f>
        <v>7.0725795999999992</v>
      </c>
      <c r="O32">
        <f>BRPL_ISGS_exbus!BB32</f>
        <v>1045.8710468474571</v>
      </c>
      <c r="P32" s="77">
        <v>117.9</v>
      </c>
      <c r="Q32" s="77">
        <v>29.65</v>
      </c>
      <c r="R32" s="80">
        <v>22.000000000000004</v>
      </c>
      <c r="S32" s="80">
        <v>0</v>
      </c>
      <c r="T32" s="78">
        <f>SUMPRODUCT(LTA!F32:AJ32,LTA!F$101:AJ$101,LTA!F$103:AJ$103)</f>
        <v>42.53</v>
      </c>
      <c r="U32" s="78">
        <f>SUMPRODUCT(LTA!F32:AJ32,LTA!F$102:AJ$102,LTA!F$103:AJ$103)</f>
        <v>71.289999999999992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124.07000000000001</v>
      </c>
      <c r="AB32" s="117">
        <f>-STOA!N32</f>
        <v>0</v>
      </c>
      <c r="AC32">
        <f t="shared" si="0"/>
        <v>18.351626059421285</v>
      </c>
      <c r="AD32">
        <f t="shared" si="1"/>
        <v>1487.8881266750832</v>
      </c>
      <c r="AE32">
        <f>'IDT-1'!B32</f>
        <v>0</v>
      </c>
      <c r="AF32" s="26"/>
      <c r="AG32">
        <f t="shared" si="2"/>
        <v>1487.8881266750832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-288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34.89</v>
      </c>
      <c r="F33">
        <f>GT_Spot!P33</f>
        <v>0</v>
      </c>
      <c r="G33">
        <f>PPCL_NG!P33</f>
        <v>17.54</v>
      </c>
      <c r="H33">
        <f>PPCL_Spot!P33</f>
        <v>137.11350499211773</v>
      </c>
      <c r="I33">
        <f>Bawana_NG!P33</f>
        <v>99.62</v>
      </c>
      <c r="J33">
        <f>Bawana_RLNG!P33</f>
        <v>0</v>
      </c>
      <c r="K33">
        <f>Bawana_Spot!P33</f>
        <v>45</v>
      </c>
      <c r="L33">
        <f>TWOMCL!O33</f>
        <v>-0.30633951240552487</v>
      </c>
      <c r="M33">
        <f>EDWPCL!S33</f>
        <v>0</v>
      </c>
      <c r="N33">
        <f>'MSW BWN'!S33</f>
        <v>6.7431167999999992</v>
      </c>
      <c r="O33">
        <f>BRPL_ISGS_exbus!BB33</f>
        <v>1029.0109643270573</v>
      </c>
      <c r="P33" s="77">
        <v>117.9</v>
      </c>
      <c r="Q33" s="77">
        <v>29.65</v>
      </c>
      <c r="R33" s="80">
        <v>22.000000000000004</v>
      </c>
      <c r="S33" s="80">
        <v>0</v>
      </c>
      <c r="T33" s="78">
        <f>SUMPRODUCT(LTA!F33:AJ33,LTA!F$101:AJ$101,LTA!F$103:AJ$103)</f>
        <v>61.79</v>
      </c>
      <c r="U33" s="78">
        <f>SUMPRODUCT(LTA!F33:AJ33,LTA!F$102:AJ$102,LTA!F$103:AJ$103)</f>
        <v>70.489999999999995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124.77</v>
      </c>
      <c r="AB33" s="117">
        <f>-STOA!N33</f>
        <v>0</v>
      </c>
      <c r="AC33">
        <f t="shared" si="0"/>
        <v>19.194641065061383</v>
      </c>
      <c r="AD33">
        <f t="shared" si="1"/>
        <v>1396.0166055417083</v>
      </c>
      <c r="AE33">
        <f>'IDT-1'!B33</f>
        <v>0</v>
      </c>
      <c r="AF33" s="26"/>
      <c r="AG33">
        <f t="shared" si="2"/>
        <v>1396.0166055417083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-381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34.89</v>
      </c>
      <c r="F34">
        <f>GT_Spot!P34</f>
        <v>0</v>
      </c>
      <c r="G34">
        <f>PPCL_NG!P34</f>
        <v>17.54</v>
      </c>
      <c r="H34">
        <f>PPCL_Spot!P34</f>
        <v>137.11350499211773</v>
      </c>
      <c r="I34">
        <f>Bawana_NG!P34</f>
        <v>99.62</v>
      </c>
      <c r="J34">
        <f>Bawana_RLNG!P34</f>
        <v>0</v>
      </c>
      <c r="K34">
        <f>Bawana_Spot!P34</f>
        <v>45.003688222276864</v>
      </c>
      <c r="L34">
        <f>TWOMCL!O34</f>
        <v>-0.30633951240552487</v>
      </c>
      <c r="M34">
        <f>EDWPCL!S34</f>
        <v>0</v>
      </c>
      <c r="N34">
        <f>'MSW BWN'!S34</f>
        <v>7.1528547999999992</v>
      </c>
      <c r="O34">
        <f>BRPL_ISGS_exbus!BB34</f>
        <v>1025.6408948870574</v>
      </c>
      <c r="P34" s="77">
        <v>117.9</v>
      </c>
      <c r="Q34" s="77">
        <v>29.65</v>
      </c>
      <c r="R34" s="80">
        <v>22.000000000000004</v>
      </c>
      <c r="S34" s="80">
        <v>0</v>
      </c>
      <c r="T34" s="78">
        <f>SUMPRODUCT(LTA!F34:AJ34,LTA!F$101:AJ$101,LTA!F$103:AJ$103)</f>
        <v>83.99</v>
      </c>
      <c r="U34" s="78">
        <f>SUMPRODUCT(LTA!F34:AJ34,LTA!F$102:AJ$102,LTA!F$103:AJ$103)</f>
        <v>55.190000000000005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126.87</v>
      </c>
      <c r="AB34" s="117">
        <f>-STOA!N34</f>
        <v>0</v>
      </c>
      <c r="AC34">
        <f t="shared" si="0"/>
        <v>19.380994517578351</v>
      </c>
      <c r="AD34">
        <f t="shared" si="1"/>
        <v>1386.8736088714684</v>
      </c>
      <c r="AE34">
        <f>'IDT-1'!B34</f>
        <v>0</v>
      </c>
      <c r="AF34" s="26"/>
      <c r="AG34">
        <f t="shared" si="2"/>
        <v>1386.8736088714684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-396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34.89</v>
      </c>
      <c r="F35">
        <f>GT_Spot!P35</f>
        <v>0</v>
      </c>
      <c r="G35">
        <f>PPCL_NG!P35</f>
        <v>17.54</v>
      </c>
      <c r="H35">
        <f>PPCL_Spot!P35</f>
        <v>137.11350499211773</v>
      </c>
      <c r="I35">
        <f>Bawana_NG!P35</f>
        <v>99.62</v>
      </c>
      <c r="J35">
        <f>Bawana_RLNG!P35</f>
        <v>0</v>
      </c>
      <c r="K35">
        <f>Bawana_Spot!P35</f>
        <v>45.236259611409672</v>
      </c>
      <c r="L35">
        <f>TWOMCL!O35</f>
        <v>-0.30633951240552487</v>
      </c>
      <c r="M35">
        <f>EDWPCL!S35</f>
        <v>0</v>
      </c>
      <c r="N35">
        <f>'MSW BWN'!S35</f>
        <v>8.0191579999999991</v>
      </c>
      <c r="O35">
        <f>BRPL_ISGS_exbus!BB35</f>
        <v>1015.2398070422574</v>
      </c>
      <c r="P35" s="77">
        <v>117.9</v>
      </c>
      <c r="Q35" s="77">
        <v>29.65</v>
      </c>
      <c r="R35" s="80">
        <v>35.999999999999993</v>
      </c>
      <c r="S35" s="80">
        <v>0</v>
      </c>
      <c r="T35" s="78">
        <f>SUMPRODUCT(LTA!F35:AJ35,LTA!F$101:AJ$101,LTA!F$103:AJ$103)</f>
        <v>96.899999999999991</v>
      </c>
      <c r="U35" s="78">
        <f>SUMPRODUCT(LTA!F35:AJ35,LTA!F$102:AJ$102,LTA!F$103:AJ$103)</f>
        <v>43.81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128.97</v>
      </c>
      <c r="AB35" s="117">
        <f>-STOA!N35</f>
        <v>0</v>
      </c>
      <c r="AC35">
        <f t="shared" si="0"/>
        <v>19.329985255617746</v>
      </c>
      <c r="AD35">
        <f t="shared" si="1"/>
        <v>1409.2524048777618</v>
      </c>
      <c r="AE35">
        <f>'IDT-1'!B35</f>
        <v>0</v>
      </c>
      <c r="AF35" s="26"/>
      <c r="AG35">
        <f t="shared" si="2"/>
        <v>1409.2524048777618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-382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34.89</v>
      </c>
      <c r="F36">
        <f>GT_Spot!P36</f>
        <v>0</v>
      </c>
      <c r="G36">
        <f>PPCL_NG!P36</f>
        <v>17.54</v>
      </c>
      <c r="H36">
        <f>PPCL_Spot!P36</f>
        <v>137.11350499211773</v>
      </c>
      <c r="I36">
        <f>Bawana_NG!P36</f>
        <v>99.62</v>
      </c>
      <c r="J36">
        <f>Bawana_RLNG!P36</f>
        <v>0</v>
      </c>
      <c r="K36">
        <f>Bawana_Spot!P36</f>
        <v>45.97618328214493</v>
      </c>
      <c r="L36">
        <f>TWOMCL!O36</f>
        <v>-0.30633951240552487</v>
      </c>
      <c r="M36">
        <f>EDWPCL!S36</f>
        <v>0</v>
      </c>
      <c r="N36">
        <f>'MSW BWN'!S36</f>
        <v>7.8351939999999987</v>
      </c>
      <c r="O36">
        <f>BRPL_ISGS_exbus!BB36</f>
        <v>1015.3483465382575</v>
      </c>
      <c r="P36" s="77">
        <v>117.9</v>
      </c>
      <c r="Q36" s="77">
        <v>29.65</v>
      </c>
      <c r="R36" s="80">
        <v>35.999999999999993</v>
      </c>
      <c r="S36" s="80">
        <v>0</v>
      </c>
      <c r="T36" s="78">
        <f>SUMPRODUCT(LTA!F36:AJ36,LTA!F$101:AJ$101,LTA!F$103:AJ$103)</f>
        <v>122.69</v>
      </c>
      <c r="U36" s="78">
        <f>SUMPRODUCT(LTA!F36:AJ36,LTA!F$102:AJ$102,LTA!F$103:AJ$103)</f>
        <v>42.95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133.87</v>
      </c>
      <c r="AB36" s="117">
        <f>-STOA!N36</f>
        <v>0</v>
      </c>
      <c r="AC36">
        <f t="shared" si="0"/>
        <v>19.900193184039658</v>
      </c>
      <c r="AD36">
        <f t="shared" si="1"/>
        <v>1405.1766961160754</v>
      </c>
      <c r="AE36">
        <f>'IDT-1'!B36</f>
        <v>0</v>
      </c>
      <c r="AF36" s="26"/>
      <c r="AG36">
        <f t="shared" si="2"/>
        <v>1405.1766961160754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-416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34.89</v>
      </c>
      <c r="F37">
        <f>GT_Spot!P37</f>
        <v>0</v>
      </c>
      <c r="G37">
        <f>PPCL_NG!P37</f>
        <v>17.54</v>
      </c>
      <c r="H37">
        <f>PPCL_Spot!P37</f>
        <v>137.11756433694276</v>
      </c>
      <c r="I37">
        <f>Bawana_NG!P37</f>
        <v>99.62</v>
      </c>
      <c r="J37">
        <f>Bawana_RLNG!P37</f>
        <v>0</v>
      </c>
      <c r="K37">
        <f>Bawana_Spot!P37</f>
        <v>45.97618328214493</v>
      </c>
      <c r="L37">
        <f>TWOMCL!O37</f>
        <v>-0.30633951240552487</v>
      </c>
      <c r="M37">
        <f>EDWPCL!S37</f>
        <v>0</v>
      </c>
      <c r="N37">
        <f>'MSW BWN'!S37</f>
        <v>7.1127171999999996</v>
      </c>
      <c r="O37">
        <f>BRPL_ISGS_exbus!BB37</f>
        <v>1011.4111166174573</v>
      </c>
      <c r="P37" s="77">
        <v>117.9</v>
      </c>
      <c r="Q37" s="77">
        <v>29.65</v>
      </c>
      <c r="R37" s="80">
        <v>35.999999999999993</v>
      </c>
      <c r="S37" s="80">
        <v>0</v>
      </c>
      <c r="T37" s="78">
        <f>SUMPRODUCT(LTA!F37:AJ37,LTA!F$101:AJ$101,LTA!F$103:AJ$103)</f>
        <v>147.5</v>
      </c>
      <c r="U37" s="78">
        <f>SUMPRODUCT(LTA!F37:AJ37,LTA!F$102:AJ$102,LTA!F$103:AJ$103)</f>
        <v>38.24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134.57</v>
      </c>
      <c r="AB37" s="117">
        <f>-STOA!N37</f>
        <v>0</v>
      </c>
      <c r="AC37">
        <f t="shared" si="0"/>
        <v>19.91796970182034</v>
      </c>
      <c r="AD37">
        <f t="shared" si="1"/>
        <v>1435.3032722223193</v>
      </c>
      <c r="AE37">
        <f>'IDT-1'!B37</f>
        <v>0</v>
      </c>
      <c r="AF37" s="26"/>
      <c r="AG37">
        <f t="shared" si="2"/>
        <v>1435.3032722223193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-402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34.89</v>
      </c>
      <c r="F38">
        <f>GT_Spot!P38</f>
        <v>0</v>
      </c>
      <c r="G38">
        <f>PPCL_NG!P38</f>
        <v>17.54</v>
      </c>
      <c r="H38">
        <f>PPCL_Spot!P38</f>
        <v>137.33000000000001</v>
      </c>
      <c r="I38">
        <f>Bawana_NG!P38</f>
        <v>99.62</v>
      </c>
      <c r="J38">
        <f>Bawana_RLNG!P38</f>
        <v>0</v>
      </c>
      <c r="K38">
        <f>Bawana_Spot!P38</f>
        <v>45.97618328214493</v>
      </c>
      <c r="L38">
        <f>TWOMCL!O38</f>
        <v>-0.30633951240552487</v>
      </c>
      <c r="M38">
        <f>EDWPCL!S38</f>
        <v>0</v>
      </c>
      <c r="N38">
        <f>'MSW BWN'!S38</f>
        <v>7.5291447999999992</v>
      </c>
      <c r="O38">
        <f>BRPL_ISGS_exbus!BB38</f>
        <v>1005.8767771814573</v>
      </c>
      <c r="P38" s="77">
        <v>117.9</v>
      </c>
      <c r="Q38" s="77">
        <v>29.65</v>
      </c>
      <c r="R38" s="80">
        <v>35.999999999999993</v>
      </c>
      <c r="S38" s="80">
        <v>0</v>
      </c>
      <c r="T38" s="78">
        <f>SUMPRODUCT(LTA!F38:AJ38,LTA!F$101:AJ$101,LTA!F$103:AJ$103)</f>
        <v>172.15000000000003</v>
      </c>
      <c r="U38" s="78">
        <f>SUMPRODUCT(LTA!F38:AJ38,LTA!F$102:AJ$102,LTA!F$103:AJ$103)</f>
        <v>35.24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139.47</v>
      </c>
      <c r="AB38" s="117">
        <f>-STOA!N38</f>
        <v>0</v>
      </c>
      <c r="AC38">
        <f t="shared" si="0"/>
        <v>20.28600406194235</v>
      </c>
      <c r="AD38">
        <f t="shared" si="1"/>
        <v>1436.5797616892546</v>
      </c>
      <c r="AE38">
        <f>'IDT-1'!B38</f>
        <v>0</v>
      </c>
      <c r="AF38" s="26"/>
      <c r="AG38">
        <f t="shared" si="2"/>
        <v>1436.5797616892546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-422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34.89</v>
      </c>
      <c r="F39">
        <f>GT_Spot!P39</f>
        <v>0</v>
      </c>
      <c r="G39">
        <f>PPCL_NG!P39</f>
        <v>17.54</v>
      </c>
      <c r="H39">
        <f>PPCL_Spot!P39</f>
        <v>137.11350499211773</v>
      </c>
      <c r="I39">
        <f>Bawana_NG!P39</f>
        <v>99.62</v>
      </c>
      <c r="J39">
        <f>Bawana_RLNG!P39</f>
        <v>0</v>
      </c>
      <c r="K39">
        <f>Bawana_Spot!P39</f>
        <v>45</v>
      </c>
      <c r="L39">
        <f>TWOMCL!O39</f>
        <v>-0.30633951240552487</v>
      </c>
      <c r="M39">
        <f>EDWPCL!S39</f>
        <v>0</v>
      </c>
      <c r="N39">
        <f>'MSW BWN'!S39</f>
        <v>7.5943683999999996</v>
      </c>
      <c r="O39">
        <f>BRPL_ISGS_exbus!BB39</f>
        <v>892.940246407259</v>
      </c>
      <c r="P39" s="77">
        <v>117.9</v>
      </c>
      <c r="Q39" s="77">
        <v>29.65</v>
      </c>
      <c r="R39" s="80">
        <v>35.999999999999993</v>
      </c>
      <c r="S39" s="80">
        <v>0</v>
      </c>
      <c r="T39" s="78">
        <f>SUMPRODUCT(LTA!F39:AJ39,LTA!F$101:AJ$101,LTA!F$103:AJ$103)</f>
        <v>195.57</v>
      </c>
      <c r="U39" s="78">
        <f>SUMPRODUCT(LTA!F39:AJ39,LTA!F$102:AJ$102,LTA!F$103:AJ$103)</f>
        <v>31.13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143.02000000000001</v>
      </c>
      <c r="AB39" s="117">
        <f>-STOA!N39</f>
        <v>0</v>
      </c>
      <c r="AC39">
        <f t="shared" si="0"/>
        <v>18.489058707371292</v>
      </c>
      <c r="AD39">
        <f t="shared" si="1"/>
        <v>1459.1727215796002</v>
      </c>
      <c r="AE39">
        <f>'IDT-1'!B39</f>
        <v>0</v>
      </c>
      <c r="AF39" s="26"/>
      <c r="AG39">
        <f t="shared" si="2"/>
        <v>1459.1727215796002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-310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34.89</v>
      </c>
      <c r="F40">
        <f>GT_Spot!P40</f>
        <v>0</v>
      </c>
      <c r="G40">
        <f>PPCL_NG!P40</f>
        <v>17.54</v>
      </c>
      <c r="H40">
        <f>PPCL_Spot!P40</f>
        <v>137.11453430323778</v>
      </c>
      <c r="I40">
        <f>Bawana_NG!P40</f>
        <v>99.62</v>
      </c>
      <c r="J40">
        <f>Bawana_RLNG!P40</f>
        <v>0</v>
      </c>
      <c r="K40">
        <f>Bawana_Spot!P40</f>
        <v>45</v>
      </c>
      <c r="L40">
        <f>TWOMCL!O40</f>
        <v>-0.30633951240552487</v>
      </c>
      <c r="M40">
        <f>EDWPCL!S40</f>
        <v>0</v>
      </c>
      <c r="N40">
        <f>'MSW BWN'!S40</f>
        <v>7.642868</v>
      </c>
      <c r="O40">
        <f>BRPL_ISGS_exbus!BB40</f>
        <v>745.35836655599292</v>
      </c>
      <c r="P40" s="77">
        <v>117.9</v>
      </c>
      <c r="Q40" s="77">
        <v>29.65</v>
      </c>
      <c r="R40" s="80">
        <v>35.999999999999993</v>
      </c>
      <c r="S40" s="80">
        <v>0</v>
      </c>
      <c r="T40" s="78">
        <f>SUMPRODUCT(LTA!F40:AJ40,LTA!F$101:AJ$101,LTA!F$103:AJ$103)</f>
        <v>218.32</v>
      </c>
      <c r="U40" s="78">
        <f>SUMPRODUCT(LTA!F40:AJ40,LTA!F$102:AJ$102,LTA!F$103:AJ$103)</f>
        <v>30.47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143.72</v>
      </c>
      <c r="AB40" s="117">
        <f>-STOA!N40</f>
        <v>0</v>
      </c>
      <c r="AC40">
        <f t="shared" si="0"/>
        <v>16.219413186168225</v>
      </c>
      <c r="AD40">
        <f t="shared" si="1"/>
        <v>1468.7000161606572</v>
      </c>
      <c r="AE40">
        <f>'IDT-1'!B40</f>
        <v>0</v>
      </c>
      <c r="AF40" s="26"/>
      <c r="AG40">
        <f t="shared" si="2"/>
        <v>1468.7000161606572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-178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13.63337236533958</v>
      </c>
      <c r="F41">
        <f>GT_Spot!P41</f>
        <v>0</v>
      </c>
      <c r="G41">
        <f>PPCL_NG!P41</f>
        <v>17.54</v>
      </c>
      <c r="H41">
        <f>PPCL_Spot!P41</f>
        <v>137.11453430323778</v>
      </c>
      <c r="I41">
        <f>Bawana_NG!P41</f>
        <v>99.62</v>
      </c>
      <c r="J41">
        <f>Bawana_RLNG!P41</f>
        <v>0</v>
      </c>
      <c r="K41">
        <f>Bawana_Spot!P41</f>
        <v>45.97618328214493</v>
      </c>
      <c r="L41">
        <f>TWOMCL!O41</f>
        <v>-0.30633951240552487</v>
      </c>
      <c r="M41">
        <f>EDWPCL!S41</f>
        <v>0</v>
      </c>
      <c r="N41">
        <f>'MSW BWN'!S41</f>
        <v>7.1444927999999992</v>
      </c>
      <c r="O41">
        <f>BRPL_ISGS_exbus!BB41</f>
        <v>745.35836655599292</v>
      </c>
      <c r="P41" s="77">
        <v>117.9</v>
      </c>
      <c r="Q41" s="77">
        <v>29.65</v>
      </c>
      <c r="R41" s="80">
        <v>35.999999999999993</v>
      </c>
      <c r="S41" s="80">
        <v>0</v>
      </c>
      <c r="T41" s="78">
        <f>SUMPRODUCT(LTA!F41:AJ41,LTA!F$101:AJ$101,LTA!F$103:AJ$103)</f>
        <v>239.85999999999999</v>
      </c>
      <c r="U41" s="78">
        <f>SUMPRODUCT(LTA!F41:AJ41,LTA!F$102:AJ$102,LTA!F$103:AJ$103)</f>
        <v>39.910000000000004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146.52000000000001</v>
      </c>
      <c r="AB41" s="117">
        <f>-STOA!N41</f>
        <v>0</v>
      </c>
      <c r="AC41">
        <f t="shared" si="0"/>
        <v>16.413726721805844</v>
      </c>
      <c r="AD41">
        <f t="shared" si="1"/>
        <v>1472.5068830725038</v>
      </c>
      <c r="AE41">
        <f>'IDT-1'!B41</f>
        <v>0</v>
      </c>
      <c r="AF41" s="26"/>
      <c r="AG41">
        <f t="shared" si="2"/>
        <v>1472.5068830725038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-187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13.63337236533958</v>
      </c>
      <c r="F42">
        <f>GT_Spot!P42</f>
        <v>0</v>
      </c>
      <c r="G42">
        <f>PPCL_NG!P42</f>
        <v>17.54</v>
      </c>
      <c r="H42">
        <f>PPCL_Spot!P42</f>
        <v>137.11453430323778</v>
      </c>
      <c r="I42">
        <f>Bawana_NG!P42</f>
        <v>99.62</v>
      </c>
      <c r="J42">
        <f>Bawana_RLNG!P42</f>
        <v>0</v>
      </c>
      <c r="K42">
        <f>Bawana_Spot!P42</f>
        <v>45.97618328214493</v>
      </c>
      <c r="L42">
        <f>TWOMCL!O42</f>
        <v>-0.30633951240552487</v>
      </c>
      <c r="M42">
        <f>EDWPCL!S42</f>
        <v>0</v>
      </c>
      <c r="N42">
        <f>'MSW BWN'!S42</f>
        <v>7.0809415999999992</v>
      </c>
      <c r="O42">
        <f>BRPL_ISGS_exbus!BB42</f>
        <v>745.35836655599292</v>
      </c>
      <c r="P42" s="77">
        <v>117.9</v>
      </c>
      <c r="Q42" s="77">
        <v>29.65</v>
      </c>
      <c r="R42" s="80">
        <v>35.999999999999993</v>
      </c>
      <c r="S42" s="80">
        <v>0</v>
      </c>
      <c r="T42" s="78">
        <f>SUMPRODUCT(LTA!F42:AJ42,LTA!F$101:AJ$101,LTA!F$103:AJ$103)</f>
        <v>259.62</v>
      </c>
      <c r="U42" s="78">
        <f>SUMPRODUCT(LTA!F42:AJ42,LTA!F$102:AJ$102,LTA!F$103:AJ$103)</f>
        <v>40.940000000000005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148.62</v>
      </c>
      <c r="AB42" s="117">
        <f>-STOA!N42</f>
        <v>0</v>
      </c>
      <c r="AC42">
        <f t="shared" si="0"/>
        <v>16.614599471245842</v>
      </c>
      <c r="AD42">
        <f t="shared" si="1"/>
        <v>1495.1324591230639</v>
      </c>
      <c r="AE42">
        <f>'IDT-1'!B42</f>
        <v>0</v>
      </c>
      <c r="AF42" s="26"/>
      <c r="AG42">
        <f t="shared" si="2"/>
        <v>1495.1324591230639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-187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13.63337236533958</v>
      </c>
      <c r="F43">
        <f>GT_Spot!P43</f>
        <v>0</v>
      </c>
      <c r="G43">
        <f>PPCL_NG!P43</f>
        <v>17.54</v>
      </c>
      <c r="H43">
        <f>PPCL_Spot!P43</f>
        <v>137.1185554985303</v>
      </c>
      <c r="I43">
        <f>Bawana_NG!P43</f>
        <v>99.62</v>
      </c>
      <c r="J43">
        <f>Bawana_RLNG!P43</f>
        <v>0</v>
      </c>
      <c r="K43">
        <f>Bawana_Spot!P43</f>
        <v>45.97618328214493</v>
      </c>
      <c r="L43">
        <f>TWOMCL!O43</f>
        <v>-0.30633951240552487</v>
      </c>
      <c r="M43">
        <f>EDWPCL!S43</f>
        <v>0</v>
      </c>
      <c r="N43">
        <f>'MSW BWN'!S43</f>
        <v>7.0876311999999997</v>
      </c>
      <c r="O43">
        <f>BRPL_ISGS_exbus!BB43</f>
        <v>709.03589242455132</v>
      </c>
      <c r="P43" s="77">
        <v>117.9</v>
      </c>
      <c r="Q43" s="77">
        <v>29.65</v>
      </c>
      <c r="R43" s="80">
        <v>35.999999999999993</v>
      </c>
      <c r="S43" s="80">
        <v>0</v>
      </c>
      <c r="T43" s="78">
        <f>SUMPRODUCT(LTA!F43:AJ43,LTA!F$101:AJ$101,LTA!F$103:AJ$103)</f>
        <v>279.2</v>
      </c>
      <c r="U43" s="78">
        <f>SUMPRODUCT(LTA!F43:AJ43,LTA!F$102:AJ$102,LTA!F$103:AJ$103)</f>
        <v>41.410000000000004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150.02000000000001</v>
      </c>
      <c r="AB43" s="117">
        <f>-STOA!N43</f>
        <v>0</v>
      </c>
      <c r="AC43">
        <f t="shared" si="0"/>
        <v>16.599231611676274</v>
      </c>
      <c r="AD43">
        <f t="shared" si="1"/>
        <v>1467.2860636464845</v>
      </c>
      <c r="AE43">
        <f>'IDT-1'!B43</f>
        <v>0</v>
      </c>
      <c r="AF43" s="26"/>
      <c r="AG43">
        <f t="shared" si="2"/>
        <v>1467.2860636464845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-200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13.63337236533958</v>
      </c>
      <c r="F44">
        <f>GT_Spot!P44</f>
        <v>0</v>
      </c>
      <c r="G44">
        <f>PPCL_NG!P44</f>
        <v>17.54</v>
      </c>
      <c r="H44">
        <f>PPCL_Spot!P44</f>
        <v>137.11246579945279</v>
      </c>
      <c r="I44">
        <f>Bawana_NG!P44</f>
        <v>99.62</v>
      </c>
      <c r="J44">
        <f>Bawana_RLNG!P44</f>
        <v>0</v>
      </c>
      <c r="K44">
        <f>Bawana_Spot!P44</f>
        <v>45.97618328214493</v>
      </c>
      <c r="L44">
        <f>TWOMCL!O44</f>
        <v>-0.30633951240552487</v>
      </c>
      <c r="M44">
        <f>EDWPCL!S44</f>
        <v>0</v>
      </c>
      <c r="N44">
        <f>'MSW BWN'!S44</f>
        <v>7.5692823999999987</v>
      </c>
      <c r="O44">
        <f>BRPL_ISGS_exbus!BB44</f>
        <v>699.40151338455132</v>
      </c>
      <c r="P44" s="77">
        <v>117.9</v>
      </c>
      <c r="Q44" s="77">
        <v>29.65</v>
      </c>
      <c r="R44" s="80">
        <v>35.999999999999993</v>
      </c>
      <c r="S44" s="80">
        <v>0</v>
      </c>
      <c r="T44" s="78">
        <f>SUMPRODUCT(LTA!F44:AJ44,LTA!F$101:AJ$101,LTA!F$103:AJ$103)</f>
        <v>294.53000000000003</v>
      </c>
      <c r="U44" s="78">
        <f>SUMPRODUCT(LTA!F44:AJ44,LTA!F$102:AJ$102,LTA!F$103:AJ$103)</f>
        <v>41.86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151.42000000000002</v>
      </c>
      <c r="AB44" s="117">
        <f>-STOA!N44</f>
        <v>0</v>
      </c>
      <c r="AC44">
        <f t="shared" si="0"/>
        <v>16.403474191666533</v>
      </c>
      <c r="AD44">
        <f t="shared" si="1"/>
        <v>1505.5030035274167</v>
      </c>
      <c r="AE44">
        <f>'IDT-1'!B44</f>
        <v>0</v>
      </c>
      <c r="AF44" s="26"/>
      <c r="AG44">
        <f t="shared" si="2"/>
        <v>1505.5030035274167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-170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13.63337236533958</v>
      </c>
      <c r="F45">
        <f>GT_Spot!P45</f>
        <v>0</v>
      </c>
      <c r="G45">
        <f>PPCL_NG!P45</f>
        <v>17.54</v>
      </c>
      <c r="H45">
        <f>PPCL_Spot!P45</f>
        <v>137.11453430323778</v>
      </c>
      <c r="I45">
        <f>Bawana_NG!P45</f>
        <v>99.62</v>
      </c>
      <c r="J45">
        <f>Bawana_RLNG!P45</f>
        <v>0</v>
      </c>
      <c r="K45">
        <f>Bawana_Spot!P45</f>
        <v>45.97618328214493</v>
      </c>
      <c r="L45">
        <f>TWOMCL!O45</f>
        <v>-0.30633951240552487</v>
      </c>
      <c r="M45">
        <f>EDWPCL!S45</f>
        <v>0</v>
      </c>
      <c r="N45">
        <f>'MSW BWN'!S45</f>
        <v>7.8669695999999991</v>
      </c>
      <c r="O45">
        <f>BRPL_ISGS_exbus!BB45</f>
        <v>701.40949845255125</v>
      </c>
      <c r="P45" s="77">
        <v>117.9</v>
      </c>
      <c r="Q45" s="77">
        <v>29.65</v>
      </c>
      <c r="R45" s="80">
        <v>35.999999999999993</v>
      </c>
      <c r="S45" s="80">
        <v>0</v>
      </c>
      <c r="T45" s="78">
        <f>SUMPRODUCT(LTA!F45:AJ45,LTA!F$101:AJ$101,LTA!F$103:AJ$103)</f>
        <v>303.80999999999995</v>
      </c>
      <c r="U45" s="78">
        <f>SUMPRODUCT(LTA!F45:AJ45,LTA!F$102:AJ$102,LTA!F$103:AJ$103)</f>
        <v>42.910000000000004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152.12</v>
      </c>
      <c r="AB45" s="117">
        <f>-STOA!N45</f>
        <v>0</v>
      </c>
      <c r="AC45">
        <f t="shared" si="0"/>
        <v>16.056964147423532</v>
      </c>
      <c r="AD45">
        <f t="shared" si="1"/>
        <v>1571.4372543434447</v>
      </c>
      <c r="AE45">
        <f>'IDT-1'!B45</f>
        <v>0</v>
      </c>
      <c r="AF45" s="26"/>
      <c r="AG45">
        <f t="shared" si="2"/>
        <v>1571.4372543434447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-117.75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13.63337236533958</v>
      </c>
      <c r="F46">
        <f>GT_Spot!P46</f>
        <v>0</v>
      </c>
      <c r="G46">
        <f>PPCL_NG!P46</f>
        <v>17.54</v>
      </c>
      <c r="H46">
        <f>PPCL_Spot!P46</f>
        <v>137.11453430323778</v>
      </c>
      <c r="I46">
        <f>Bawana_NG!P46</f>
        <v>99.62</v>
      </c>
      <c r="J46">
        <f>Bawana_RLNG!P46</f>
        <v>0</v>
      </c>
      <c r="K46">
        <f>Bawana_Spot!P46</f>
        <v>45.97618328214493</v>
      </c>
      <c r="L46">
        <f>TWOMCL!O46</f>
        <v>-0.30633951240552487</v>
      </c>
      <c r="M46">
        <f>EDWPCL!S46</f>
        <v>0</v>
      </c>
      <c r="N46">
        <f>'MSW BWN'!S46</f>
        <v>7.5542308</v>
      </c>
      <c r="O46">
        <f>BRPL_ISGS_exbus!BB46</f>
        <v>701.38246964535131</v>
      </c>
      <c r="P46" s="77">
        <v>117.9</v>
      </c>
      <c r="Q46" s="77">
        <v>29.65</v>
      </c>
      <c r="R46" s="80">
        <v>35.999999999999993</v>
      </c>
      <c r="S46" s="80">
        <v>0</v>
      </c>
      <c r="T46" s="78">
        <f>SUMPRODUCT(LTA!F46:AJ46,LTA!F$101:AJ$101,LTA!F$103:AJ$103)</f>
        <v>311.61</v>
      </c>
      <c r="U46" s="78">
        <f>SUMPRODUCT(LTA!F46:AJ46,LTA!F$102:AJ$102,LTA!F$103:AJ$103)</f>
        <v>43.940000000000005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154.92000000000002</v>
      </c>
      <c r="AB46" s="117">
        <f>-STOA!N46</f>
        <v>0</v>
      </c>
      <c r="AC46">
        <f t="shared" si="0"/>
        <v>16.072153543569762</v>
      </c>
      <c r="AD46">
        <f t="shared" si="1"/>
        <v>1592.1922973400985</v>
      </c>
      <c r="AE46">
        <f>'IDT-1'!B46</f>
        <v>0</v>
      </c>
      <c r="AF46" s="26"/>
      <c r="AG46">
        <f t="shared" si="2"/>
        <v>1592.1922973400985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-108.27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13.63337236533958</v>
      </c>
      <c r="F47">
        <f>GT_Spot!P47</f>
        <v>0</v>
      </c>
      <c r="G47">
        <f>PPCL_NG!P47</f>
        <v>17.54</v>
      </c>
      <c r="H47">
        <f>PPCL_Spot!P47</f>
        <v>137.11453430323778</v>
      </c>
      <c r="I47">
        <f>Bawana_NG!P47</f>
        <v>99.62</v>
      </c>
      <c r="J47">
        <f>Bawana_RLNG!P47</f>
        <v>0</v>
      </c>
      <c r="K47">
        <f>Bawana_Spot!P47</f>
        <v>45.97618328214493</v>
      </c>
      <c r="L47">
        <f>TWOMCL!O47</f>
        <v>-0.30633951240552487</v>
      </c>
      <c r="M47">
        <f>EDWPCL!S47</f>
        <v>0</v>
      </c>
      <c r="N47">
        <f>'MSW BWN'!S47</f>
        <v>7.4973691999999987</v>
      </c>
      <c r="O47">
        <f>BRPL_ISGS_exbus!BB47</f>
        <v>697.54794971895126</v>
      </c>
      <c r="P47" s="77">
        <v>117.9</v>
      </c>
      <c r="Q47" s="77">
        <v>29.65</v>
      </c>
      <c r="R47" s="80">
        <v>35.999999999999993</v>
      </c>
      <c r="S47" s="80">
        <v>0</v>
      </c>
      <c r="T47" s="78">
        <f>SUMPRODUCT(LTA!F47:AJ47,LTA!F$101:AJ$101,LTA!F$103:AJ$103)</f>
        <v>314.95</v>
      </c>
      <c r="U47" s="78">
        <f>SUMPRODUCT(LTA!F47:AJ47,LTA!F$102:AJ$102,LTA!F$103:AJ$103)</f>
        <v>56.53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154.92000000000002</v>
      </c>
      <c r="AB47" s="117">
        <f>-STOA!N47</f>
        <v>0</v>
      </c>
      <c r="AC47">
        <f t="shared" si="0"/>
        <v>16.424283862327918</v>
      </c>
      <c r="AD47">
        <f t="shared" si="1"/>
        <v>1576.1487854949403</v>
      </c>
      <c r="AE47">
        <f>'IDT-1'!B47</f>
        <v>0</v>
      </c>
      <c r="AF47" s="26"/>
      <c r="AG47">
        <f t="shared" si="2"/>
        <v>1576.1487854949403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-136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13.231455257607715</v>
      </c>
      <c r="F48">
        <f>GT_Spot!P48</f>
        <v>0</v>
      </c>
      <c r="G48">
        <f>PPCL_NG!P48</f>
        <v>17.54</v>
      </c>
      <c r="H48">
        <f>PPCL_Spot!P48</f>
        <v>137.11453430323778</v>
      </c>
      <c r="I48">
        <f>Bawana_NG!P48</f>
        <v>99.62</v>
      </c>
      <c r="J48">
        <f>Bawana_RLNG!P48</f>
        <v>0</v>
      </c>
      <c r="K48">
        <f>Bawana_Spot!P48</f>
        <v>45.97618328214493</v>
      </c>
      <c r="L48">
        <f>TWOMCL!O48</f>
        <v>-0.30633951240552487</v>
      </c>
      <c r="M48">
        <f>EDWPCL!S48</f>
        <v>0</v>
      </c>
      <c r="N48">
        <f>'MSW BWN'!S48</f>
        <v>7.5291447999999992</v>
      </c>
      <c r="O48">
        <f>BRPL_ISGS_exbus!BB48</f>
        <v>697.54794971895126</v>
      </c>
      <c r="P48" s="77">
        <v>117.9</v>
      </c>
      <c r="Q48" s="77">
        <v>29.65</v>
      </c>
      <c r="R48" s="80">
        <v>35.999999999999993</v>
      </c>
      <c r="S48" s="80">
        <v>0</v>
      </c>
      <c r="T48" s="78">
        <f>SUMPRODUCT(LTA!F48:AJ48,LTA!F$101:AJ$101,LTA!F$103:AJ$103)</f>
        <v>317.33000000000004</v>
      </c>
      <c r="U48" s="78">
        <f>SUMPRODUCT(LTA!F48:AJ48,LTA!F$102:AJ$102,LTA!F$103:AJ$103)</f>
        <v>57.77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154.92000000000002</v>
      </c>
      <c r="AB48" s="117">
        <f>-STOA!N48</f>
        <v>0</v>
      </c>
      <c r="AC48">
        <f t="shared" si="0"/>
        <v>16.06224500608328</v>
      </c>
      <c r="AD48">
        <f t="shared" si="1"/>
        <v>1623.7606828434532</v>
      </c>
      <c r="AE48">
        <f>'IDT-1'!B48</f>
        <v>0</v>
      </c>
      <c r="AF48" s="26"/>
      <c r="AG48">
        <f t="shared" si="2"/>
        <v>1623.7606828434532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-92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13.231455257607715</v>
      </c>
      <c r="F49">
        <f>GT_Spot!P49</f>
        <v>0</v>
      </c>
      <c r="G49">
        <f>PPCL_NG!P49</f>
        <v>17.54</v>
      </c>
      <c r="H49">
        <f>PPCL_Spot!P49</f>
        <v>137.1185554985303</v>
      </c>
      <c r="I49">
        <f>Bawana_NG!P49</f>
        <v>99.62</v>
      </c>
      <c r="J49">
        <f>Bawana_RLNG!P49</f>
        <v>0</v>
      </c>
      <c r="K49">
        <f>Bawana_Spot!P49</f>
        <v>45.97618328214493</v>
      </c>
      <c r="L49">
        <f>TWOMCL!O49</f>
        <v>-0.30633951240552487</v>
      </c>
      <c r="M49">
        <f>EDWPCL!S49</f>
        <v>0</v>
      </c>
      <c r="N49">
        <f>'MSW BWN'!S49</f>
        <v>7.3134052000000001</v>
      </c>
      <c r="O49">
        <f>BRPL_ISGS_exbus!BB49</f>
        <v>695.53996465095133</v>
      </c>
      <c r="P49" s="77">
        <v>117.9</v>
      </c>
      <c r="Q49" s="77">
        <v>29.65</v>
      </c>
      <c r="R49" s="80">
        <v>35.999999999999993</v>
      </c>
      <c r="S49" s="80">
        <v>0</v>
      </c>
      <c r="T49" s="78">
        <f>SUMPRODUCT(LTA!F49:AJ49,LTA!F$101:AJ$101,LTA!F$103:AJ$103)</f>
        <v>319.17</v>
      </c>
      <c r="U49" s="78">
        <f>SUMPRODUCT(LTA!F49:AJ49,LTA!F$102:AJ$102,LTA!F$103:AJ$103)</f>
        <v>58.980000000000004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154.92000000000002</v>
      </c>
      <c r="AB49" s="117">
        <f>-STOA!N49</f>
        <v>0</v>
      </c>
      <c r="AC49">
        <f t="shared" si="0"/>
        <v>15.778082688969784</v>
      </c>
      <c r="AD49">
        <f t="shared" si="1"/>
        <v>1657.7051416878592</v>
      </c>
      <c r="AE49">
        <f>'IDT-1'!B49</f>
        <v>0</v>
      </c>
      <c r="AF49" s="26"/>
      <c r="AG49">
        <f t="shared" si="2"/>
        <v>1657.7051416878592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-59.17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13.231455257607715</v>
      </c>
      <c r="F50">
        <f>GT_Spot!P50</f>
        <v>0</v>
      </c>
      <c r="G50">
        <f>PPCL_NG!P50</f>
        <v>17.54</v>
      </c>
      <c r="H50">
        <f>PPCL_Spot!P50</f>
        <v>137.11246579945279</v>
      </c>
      <c r="I50">
        <f>Bawana_NG!P50</f>
        <v>99.62</v>
      </c>
      <c r="J50">
        <f>Bawana_RLNG!P50</f>
        <v>0</v>
      </c>
      <c r="K50">
        <f>Bawana_Spot!P50</f>
        <v>45.97618328214493</v>
      </c>
      <c r="L50">
        <f>TWOMCL!O50</f>
        <v>-0.30633951240552487</v>
      </c>
      <c r="M50">
        <f>EDWPCL!S50</f>
        <v>0</v>
      </c>
      <c r="N50">
        <f>'MSW BWN'!S50</f>
        <v>7.1612168</v>
      </c>
      <c r="O50">
        <f>BRPL_ISGS_exbus!BB50</f>
        <v>695.53996465095133</v>
      </c>
      <c r="P50" s="77">
        <v>117.9</v>
      </c>
      <c r="Q50" s="77">
        <v>29.65</v>
      </c>
      <c r="R50" s="80">
        <v>35.999999999999993</v>
      </c>
      <c r="S50" s="80">
        <v>0</v>
      </c>
      <c r="T50" s="78">
        <f>SUMPRODUCT(LTA!F50:AJ50,LTA!F$101:AJ$101,LTA!F$103:AJ$103)</f>
        <v>322.38</v>
      </c>
      <c r="U50" s="78">
        <f>SUMPRODUCT(LTA!F50:AJ50,LTA!F$102:AJ$102,LTA!F$103:AJ$103)</f>
        <v>73.91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154.92000000000002</v>
      </c>
      <c r="AB50" s="117">
        <f>-STOA!N50</f>
        <v>0</v>
      </c>
      <c r="AC50">
        <f t="shared" si="0"/>
        <v>15.829162842505005</v>
      </c>
      <c r="AD50">
        <f t="shared" si="1"/>
        <v>1687.7057834352465</v>
      </c>
      <c r="AE50">
        <f>'IDT-1'!B50</f>
        <v>0</v>
      </c>
      <c r="AF50" s="26"/>
      <c r="AG50">
        <f t="shared" si="2"/>
        <v>1687.7057834352465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-47.1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12.839664804469274</v>
      </c>
      <c r="F51">
        <f>GT_Spot!P51</f>
        <v>0</v>
      </c>
      <c r="G51">
        <f>PPCL_NG!P51</f>
        <v>17.54</v>
      </c>
      <c r="H51">
        <f>PPCL_Spot!P51</f>
        <v>137.11555387308948</v>
      </c>
      <c r="I51">
        <f>Bawana_NG!P51</f>
        <v>99.62</v>
      </c>
      <c r="J51">
        <f>Bawana_RLNG!P51</f>
        <v>0</v>
      </c>
      <c r="K51">
        <f>Bawana_Spot!P51</f>
        <v>45.97618328214493</v>
      </c>
      <c r="L51">
        <f>TWOMCL!O51</f>
        <v>-0.30633951240552487</v>
      </c>
      <c r="M51">
        <f>EDWPCL!S51</f>
        <v>0</v>
      </c>
      <c r="N51">
        <f>'MSW BWN'!S51</f>
        <v>7.0558556000000001</v>
      </c>
      <c r="O51">
        <f>BRPL_ISGS_exbus!BB51</f>
        <v>695.53996465095133</v>
      </c>
      <c r="P51" s="77">
        <v>117.9</v>
      </c>
      <c r="Q51" s="77">
        <v>29.65</v>
      </c>
      <c r="R51" s="80">
        <v>35.999999999999993</v>
      </c>
      <c r="S51" s="80">
        <v>0</v>
      </c>
      <c r="T51" s="78">
        <f>SUMPRODUCT(LTA!F51:AJ51,LTA!F$101:AJ$101,LTA!F$103:AJ$103)</f>
        <v>327.59000000000003</v>
      </c>
      <c r="U51" s="78">
        <f>SUMPRODUCT(LTA!F51:AJ51,LTA!F$102:AJ$102,LTA!F$103:AJ$103)</f>
        <v>72.97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156.85</v>
      </c>
      <c r="AB51" s="117">
        <f>-STOA!N51</f>
        <v>0</v>
      </c>
      <c r="AC51">
        <f t="shared" si="0"/>
        <v>16.232724558388764</v>
      </c>
      <c r="AD51">
        <f t="shared" si="1"/>
        <v>1653.2081581398609</v>
      </c>
      <c r="AE51">
        <f>'IDT-1'!B51</f>
        <v>0</v>
      </c>
      <c r="AF51" s="26"/>
      <c r="AG51">
        <f t="shared" si="2"/>
        <v>1653.2081581398609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-86.9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12.839664804469274</v>
      </c>
      <c r="F52">
        <f>GT_Spot!P52</f>
        <v>0</v>
      </c>
      <c r="G52">
        <f>PPCL_NG!P52</f>
        <v>17.54</v>
      </c>
      <c r="H52">
        <f>PPCL_Spot!P52</f>
        <v>137.11555387308948</v>
      </c>
      <c r="I52">
        <f>Bawana_NG!P52</f>
        <v>99.62</v>
      </c>
      <c r="J52">
        <f>Bawana_RLNG!P52</f>
        <v>0</v>
      </c>
      <c r="K52">
        <f>Bawana_Spot!P52</f>
        <v>45.97618328214493</v>
      </c>
      <c r="L52">
        <f>TWOMCL!O52</f>
        <v>-0.30633951240552487</v>
      </c>
      <c r="M52">
        <f>EDWPCL!S52</f>
        <v>0</v>
      </c>
      <c r="N52">
        <f>'MSW BWN'!S52</f>
        <v>7.5140931999999996</v>
      </c>
      <c r="O52">
        <f>BRPL_ISGS_exbus!BB52</f>
        <v>722.86584521433053</v>
      </c>
      <c r="P52" s="77">
        <v>117.9</v>
      </c>
      <c r="Q52" s="77">
        <v>29.65</v>
      </c>
      <c r="R52" s="80">
        <v>35.999999999999993</v>
      </c>
      <c r="S52" s="80">
        <v>0</v>
      </c>
      <c r="T52" s="78">
        <f>SUMPRODUCT(LTA!F52:AJ52,LTA!F$101:AJ$101,LTA!F$103:AJ$103)</f>
        <v>326.63</v>
      </c>
      <c r="U52" s="78">
        <f>SUMPRODUCT(LTA!F52:AJ52,LTA!F$102:AJ$102,LTA!F$103:AJ$103)</f>
        <v>76.17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156.85</v>
      </c>
      <c r="AB52" s="117">
        <f>-STOA!N52</f>
        <v>0</v>
      </c>
      <c r="AC52">
        <f t="shared" si="0"/>
        <v>16.338018315579205</v>
      </c>
      <c r="AD52">
        <f t="shared" si="1"/>
        <v>1701.0269825460496</v>
      </c>
      <c r="AE52">
        <f>'IDT-1'!B52</f>
        <v>0</v>
      </c>
      <c r="AF52" s="26"/>
      <c r="AG52">
        <f t="shared" si="2"/>
        <v>1701.0269825460496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-69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12.839664804469274</v>
      </c>
      <c r="F53">
        <f>GT_Spot!P53</f>
        <v>0</v>
      </c>
      <c r="G53">
        <f>PPCL_NG!P53</f>
        <v>17.54</v>
      </c>
      <c r="H53">
        <f>PPCL_Spot!P53</f>
        <v>137.11555387308948</v>
      </c>
      <c r="I53">
        <f>Bawana_NG!P53</f>
        <v>99.62</v>
      </c>
      <c r="J53">
        <f>Bawana_RLNG!P53</f>
        <v>0</v>
      </c>
      <c r="K53">
        <f>Bawana_Spot!P53</f>
        <v>45.97618328214493</v>
      </c>
      <c r="L53">
        <f>TWOMCL!O53</f>
        <v>-0.30633951240552487</v>
      </c>
      <c r="M53">
        <f>EDWPCL!S53</f>
        <v>0</v>
      </c>
      <c r="N53">
        <f>'MSW BWN'!S53</f>
        <v>7.5458687999999983</v>
      </c>
      <c r="O53">
        <f>BRPL_ISGS_exbus!BB53</f>
        <v>722.86584521433053</v>
      </c>
      <c r="P53" s="77">
        <v>117.9</v>
      </c>
      <c r="Q53" s="77">
        <v>29.65</v>
      </c>
      <c r="R53" s="80">
        <v>35.999999999999993</v>
      </c>
      <c r="S53" s="80">
        <v>0</v>
      </c>
      <c r="T53" s="78">
        <f>SUMPRODUCT(LTA!F53:AJ53,LTA!F$101:AJ$101,LTA!F$103:AJ$103)</f>
        <v>328.39</v>
      </c>
      <c r="U53" s="78">
        <f>SUMPRODUCT(LTA!F53:AJ53,LTA!F$102:AJ$102,LTA!F$103:AJ$103)</f>
        <v>77.61999999999999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156.85</v>
      </c>
      <c r="AB53" s="117">
        <f>-STOA!N53</f>
        <v>0</v>
      </c>
      <c r="AC53">
        <f t="shared" si="0"/>
        <v>16.65064602156945</v>
      </c>
      <c r="AD53">
        <f t="shared" si="1"/>
        <v>1671.9561304400593</v>
      </c>
      <c r="AE53">
        <f>'IDT-1'!B53</f>
        <v>0</v>
      </c>
      <c r="AF53" s="26"/>
      <c r="AG53">
        <f t="shared" si="2"/>
        <v>1671.9561304400593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-101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12.839664804469274</v>
      </c>
      <c r="F54">
        <f>GT_Spot!P54</f>
        <v>0</v>
      </c>
      <c r="G54">
        <f>PPCL_NG!P54</f>
        <v>17.54</v>
      </c>
      <c r="H54">
        <f>PPCL_Spot!P54</f>
        <v>137.11555387308948</v>
      </c>
      <c r="I54">
        <f>Bawana_NG!P54</f>
        <v>99.62</v>
      </c>
      <c r="J54">
        <f>Bawana_RLNG!P54</f>
        <v>0</v>
      </c>
      <c r="K54">
        <f>Bawana_Spot!P54</f>
        <v>45.97618328214493</v>
      </c>
      <c r="L54">
        <f>TWOMCL!O54</f>
        <v>-0.30633951240552487</v>
      </c>
      <c r="M54">
        <f>EDWPCL!S54</f>
        <v>0</v>
      </c>
      <c r="N54">
        <f>'MSW BWN'!S54</f>
        <v>7.2331300000000001</v>
      </c>
      <c r="O54">
        <f>BRPL_ISGS_exbus!BB54</f>
        <v>722.86584521433053</v>
      </c>
      <c r="P54" s="77">
        <v>117.9</v>
      </c>
      <c r="Q54" s="77">
        <v>29.65</v>
      </c>
      <c r="R54" s="80">
        <v>35.999999999999993</v>
      </c>
      <c r="S54" s="80">
        <v>0</v>
      </c>
      <c r="T54" s="78">
        <f>SUMPRODUCT(LTA!F54:AJ54,LTA!F$101:AJ$101,LTA!F$103:AJ$103)</f>
        <v>328.32</v>
      </c>
      <c r="U54" s="78">
        <f>SUMPRODUCT(LTA!F54:AJ54,LTA!F$102:AJ$102,LTA!F$103:AJ$103)</f>
        <v>78.97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156.85</v>
      </c>
      <c r="AB54" s="117">
        <f>-STOA!N54</f>
        <v>0</v>
      </c>
      <c r="AC54">
        <f t="shared" si="0"/>
        <v>16.41944847703018</v>
      </c>
      <c r="AD54">
        <f t="shared" si="1"/>
        <v>1700.1545891845985</v>
      </c>
      <c r="AE54">
        <f>'IDT-1'!B54</f>
        <v>0</v>
      </c>
      <c r="AF54" s="26"/>
      <c r="AG54">
        <f t="shared" si="2"/>
        <v>1700.1545891845985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-74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10.369520865533229</v>
      </c>
      <c r="F55">
        <f>GT_Spot!P55</f>
        <v>0</v>
      </c>
      <c r="G55">
        <f>PPCL_NG!P55</f>
        <v>17.54</v>
      </c>
      <c r="H55">
        <f>PPCL_Spot!P55</f>
        <v>137.33000000000001</v>
      </c>
      <c r="I55">
        <f>Bawana_NG!P55</f>
        <v>99.62</v>
      </c>
      <c r="J55">
        <f>Bawana_RLNG!P55</f>
        <v>0</v>
      </c>
      <c r="K55">
        <f>Bawana_Spot!P55</f>
        <v>45.97618328214493</v>
      </c>
      <c r="L55">
        <f>TWOMCL!O55</f>
        <v>-0.30633951240552487</v>
      </c>
      <c r="M55">
        <f>EDWPCL!S55</f>
        <v>0</v>
      </c>
      <c r="N55">
        <f>'MSW BWN'!S55</f>
        <v>7.0876311999999997</v>
      </c>
      <c r="O55">
        <f>BRPL_ISGS_exbus!BB55</f>
        <v>695.37583429335132</v>
      </c>
      <c r="P55" s="77">
        <v>117.9</v>
      </c>
      <c r="Q55" s="77">
        <v>29.65</v>
      </c>
      <c r="R55" s="80">
        <v>35.999999999999993</v>
      </c>
      <c r="S55" s="80">
        <v>0</v>
      </c>
      <c r="T55" s="78">
        <f>SUMPRODUCT(LTA!F55:AJ55,LTA!F$101:AJ$101,LTA!F$103:AJ$103)</f>
        <v>330.4</v>
      </c>
      <c r="U55" s="78">
        <f>SUMPRODUCT(LTA!F55:AJ55,LTA!F$102:AJ$102,LTA!F$103:AJ$103)</f>
        <v>80.679999999999993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156.85</v>
      </c>
      <c r="AB55" s="117">
        <f>-STOA!N55</f>
        <v>0</v>
      </c>
      <c r="AC55">
        <f t="shared" si="0"/>
        <v>16.367320401183648</v>
      </c>
      <c r="AD55">
        <f t="shared" si="1"/>
        <v>1654.1055097274402</v>
      </c>
      <c r="AE55">
        <f>'IDT-1'!B55</f>
        <v>0</v>
      </c>
      <c r="AF55" s="26"/>
      <c r="AG55">
        <f t="shared" si="2"/>
        <v>1654.1055097274402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-94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10.369520865533229</v>
      </c>
      <c r="F56">
        <f>GT_Spot!P56</f>
        <v>0</v>
      </c>
      <c r="G56">
        <f>PPCL_NG!P56</f>
        <v>17.54</v>
      </c>
      <c r="H56">
        <f>PPCL_Spot!P56</f>
        <v>137.11246579945279</v>
      </c>
      <c r="I56">
        <f>Bawana_NG!P56</f>
        <v>99.62</v>
      </c>
      <c r="J56">
        <f>Bawana_RLNG!P56</f>
        <v>0</v>
      </c>
      <c r="K56">
        <f>Bawana_Spot!P56</f>
        <v>45.97618328214493</v>
      </c>
      <c r="L56">
        <f>TWOMCL!O56</f>
        <v>-0.30633951240552487</v>
      </c>
      <c r="M56">
        <f>EDWPCL!S56</f>
        <v>0</v>
      </c>
      <c r="N56">
        <f>'MSW BWN'!S56</f>
        <v>7.5057312000000005</v>
      </c>
      <c r="O56">
        <f>BRPL_ISGS_exbus!BB56</f>
        <v>732.73625543831395</v>
      </c>
      <c r="P56" s="77">
        <v>117.9</v>
      </c>
      <c r="Q56" s="77">
        <v>29.65</v>
      </c>
      <c r="R56" s="80">
        <v>35.999999999999993</v>
      </c>
      <c r="S56" s="80">
        <v>0</v>
      </c>
      <c r="T56" s="78">
        <f>SUMPRODUCT(LTA!F56:AJ56,LTA!F$101:AJ$101,LTA!F$103:AJ$103)</f>
        <v>329.32000000000005</v>
      </c>
      <c r="U56" s="78">
        <f>SUMPRODUCT(LTA!F56:AJ56,LTA!F$102:AJ$102,LTA!F$103:AJ$103)</f>
        <v>82.51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156.85</v>
      </c>
      <c r="AB56" s="117">
        <f>-STOA!N56</f>
        <v>0</v>
      </c>
      <c r="AC56">
        <f t="shared" si="0"/>
        <v>16.739969596383279</v>
      </c>
      <c r="AD56">
        <f t="shared" si="1"/>
        <v>1688.0438474766561</v>
      </c>
      <c r="AE56">
        <f>'IDT-1'!B56</f>
        <v>0</v>
      </c>
      <c r="AF56" s="26"/>
      <c r="AG56">
        <f t="shared" si="2"/>
        <v>1688.0438474766561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-98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13.558843643145789</v>
      </c>
      <c r="F57">
        <f>GT_Spot!P57</f>
        <v>0</v>
      </c>
      <c r="G57">
        <f>PPCL_NG!P57</f>
        <v>17.54</v>
      </c>
      <c r="H57">
        <f>PPCL_Spot!P57</f>
        <v>137.32999999999998</v>
      </c>
      <c r="I57">
        <f>Bawana_NG!P57</f>
        <v>99.62</v>
      </c>
      <c r="J57">
        <f>Bawana_RLNG!P57</f>
        <v>0</v>
      </c>
      <c r="K57">
        <f>Bawana_Spot!P57</f>
        <v>45.97618328214493</v>
      </c>
      <c r="L57">
        <f>TWOMCL!O57</f>
        <v>-0.30633951240552487</v>
      </c>
      <c r="M57">
        <f>EDWPCL!S57</f>
        <v>0</v>
      </c>
      <c r="N57">
        <f>'MSW BWN'!S57</f>
        <v>7.4823176</v>
      </c>
      <c r="O57">
        <f>BRPL_ISGS_exbus!BB57</f>
        <v>734.42121871831398</v>
      </c>
      <c r="P57" s="77">
        <v>117.9</v>
      </c>
      <c r="Q57" s="77">
        <v>29.65</v>
      </c>
      <c r="R57" s="80">
        <v>35.999999999999993</v>
      </c>
      <c r="S57" s="80">
        <v>0</v>
      </c>
      <c r="T57" s="78">
        <f>SUMPRODUCT(LTA!F57:AJ57,LTA!F$101:AJ$101,LTA!F$103:AJ$103)</f>
        <v>328.79</v>
      </c>
      <c r="U57" s="78">
        <f>SUMPRODUCT(LTA!F57:AJ57,LTA!F$102:AJ$102,LTA!F$103:AJ$103)</f>
        <v>85.08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156.85</v>
      </c>
      <c r="AB57" s="117">
        <f>-STOA!N57</f>
        <v>0</v>
      </c>
      <c r="AC57">
        <f t="shared" si="0"/>
        <v>16.465154729131665</v>
      </c>
      <c r="AD57">
        <f t="shared" si="1"/>
        <v>1733.4270690020674</v>
      </c>
      <c r="AE57">
        <f>'IDT-1'!B57</f>
        <v>0</v>
      </c>
      <c r="AF57" s="26"/>
      <c r="AG57">
        <f t="shared" si="2"/>
        <v>1733.4270690020674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-60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13.558843643145789</v>
      </c>
      <c r="F58">
        <f>GT_Spot!P58</f>
        <v>0</v>
      </c>
      <c r="G58">
        <f>PPCL_NG!P58</f>
        <v>17.54</v>
      </c>
      <c r="H58">
        <f>PPCL_Spot!P58</f>
        <v>137.32999999999998</v>
      </c>
      <c r="I58">
        <f>Bawana_NG!P58</f>
        <v>99.62</v>
      </c>
      <c r="J58">
        <f>Bawana_RLNG!P58</f>
        <v>0</v>
      </c>
      <c r="K58">
        <f>Bawana_Spot!P58</f>
        <v>45.97618328214493</v>
      </c>
      <c r="L58">
        <f>TWOMCL!O58</f>
        <v>-0.30633951240552487</v>
      </c>
      <c r="M58">
        <f>EDWPCL!S58</f>
        <v>0</v>
      </c>
      <c r="N58">
        <f>'MSW BWN'!S58</f>
        <v>7.5458687999999983</v>
      </c>
      <c r="O58">
        <f>BRPL_ISGS_exbus!BB58</f>
        <v>739.68672896831401</v>
      </c>
      <c r="P58" s="77">
        <v>117.9</v>
      </c>
      <c r="Q58" s="77">
        <v>29.65</v>
      </c>
      <c r="R58" s="80">
        <v>35.999999999999993</v>
      </c>
      <c r="S58" s="80">
        <v>0</v>
      </c>
      <c r="T58" s="78">
        <f>SUMPRODUCT(LTA!F58:AJ58,LTA!F$101:AJ$101,LTA!F$103:AJ$103)</f>
        <v>327.39999999999998</v>
      </c>
      <c r="U58" s="78">
        <f>SUMPRODUCT(LTA!F58:AJ58,LTA!F$102:AJ$102,LTA!F$103:AJ$103)</f>
        <v>87.48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155.44999999999999</v>
      </c>
      <c r="AB58" s="117">
        <f>-STOA!N58</f>
        <v>0</v>
      </c>
      <c r="AC58">
        <f t="shared" si="0"/>
        <v>16.251152771748004</v>
      </c>
      <c r="AD58">
        <f t="shared" si="1"/>
        <v>1767.5801324094516</v>
      </c>
      <c r="AE58">
        <f>'IDT-1'!B58</f>
        <v>0</v>
      </c>
      <c r="AF58" s="26"/>
      <c r="AG58">
        <f t="shared" si="2"/>
        <v>1767.5801324094516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-31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13.558843643145789</v>
      </c>
      <c r="F59">
        <f>GT_Spot!P59</f>
        <v>0</v>
      </c>
      <c r="G59">
        <f>PPCL_NG!P59</f>
        <v>17.54</v>
      </c>
      <c r="H59">
        <f>PPCL_Spot!P59</f>
        <v>137.33000000000001</v>
      </c>
      <c r="I59">
        <f>Bawana_NG!P59</f>
        <v>99.62</v>
      </c>
      <c r="J59">
        <f>Bawana_RLNG!P59</f>
        <v>0</v>
      </c>
      <c r="K59">
        <f>Bawana_Spot!P59</f>
        <v>45.97618328214493</v>
      </c>
      <c r="L59">
        <f>TWOMCL!O59</f>
        <v>-0.30633951240552487</v>
      </c>
      <c r="M59">
        <f>EDWPCL!S59</f>
        <v>0</v>
      </c>
      <c r="N59">
        <f>'MSW BWN'!S59</f>
        <v>7.2080439999999992</v>
      </c>
      <c r="O59">
        <f>BRPL_ISGS_exbus!BB59</f>
        <v>847.3924038267935</v>
      </c>
      <c r="P59" s="77">
        <v>117.9</v>
      </c>
      <c r="Q59" s="77">
        <v>29.65</v>
      </c>
      <c r="R59" s="80">
        <v>35.999999999999993</v>
      </c>
      <c r="S59" s="80">
        <v>0</v>
      </c>
      <c r="T59" s="78">
        <f>SUMPRODUCT(LTA!F59:AJ59,LTA!F$101:AJ$101,LTA!F$103:AJ$103)</f>
        <v>316.32</v>
      </c>
      <c r="U59" s="78">
        <f>SUMPRODUCT(LTA!F59:AJ59,LTA!F$102:AJ$102,LTA!F$103:AJ$103)</f>
        <v>65.56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155.44999999999999</v>
      </c>
      <c r="AB59" s="117">
        <f>-STOA!N59</f>
        <v>0</v>
      </c>
      <c r="AC59">
        <f t="shared" si="0"/>
        <v>17.899940134748498</v>
      </c>
      <c r="AD59">
        <f t="shared" si="1"/>
        <v>1728.2991951049303</v>
      </c>
      <c r="AE59">
        <f>'IDT-1'!B59</f>
        <v>0</v>
      </c>
      <c r="AF59" s="26"/>
      <c r="AG59">
        <f t="shared" si="2"/>
        <v>1728.2991951049303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-143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13.558843643145789</v>
      </c>
      <c r="F60">
        <f>GT_Spot!P60</f>
        <v>0</v>
      </c>
      <c r="G60">
        <f>PPCL_NG!P60</f>
        <v>17.54</v>
      </c>
      <c r="H60">
        <f>PPCL_Spot!P60</f>
        <v>137.33000000000001</v>
      </c>
      <c r="I60">
        <f>Bawana_NG!P60</f>
        <v>99.62</v>
      </c>
      <c r="J60">
        <f>Bawana_RLNG!P60</f>
        <v>0</v>
      </c>
      <c r="K60">
        <f>Bawana_Spot!P60</f>
        <v>45.97618328214493</v>
      </c>
      <c r="L60">
        <f>TWOMCL!O60</f>
        <v>-0.30633951240552487</v>
      </c>
      <c r="M60">
        <f>EDWPCL!S60</f>
        <v>0</v>
      </c>
      <c r="N60">
        <f>'MSW BWN'!S60</f>
        <v>7.5291447999999992</v>
      </c>
      <c r="O60">
        <f>BRPL_ISGS_exbus!BB60</f>
        <v>960.5989324856323</v>
      </c>
      <c r="P60" s="77">
        <v>117.9</v>
      </c>
      <c r="Q60" s="77">
        <v>29.65</v>
      </c>
      <c r="R60" s="80">
        <v>35.999999999999993</v>
      </c>
      <c r="S60" s="80">
        <v>0</v>
      </c>
      <c r="T60" s="78">
        <f>SUMPRODUCT(LTA!F60:AJ60,LTA!F$101:AJ$101,LTA!F$103:AJ$103)</f>
        <v>314.34000000000003</v>
      </c>
      <c r="U60" s="78">
        <f>SUMPRODUCT(LTA!F60:AJ60,LTA!F$102:AJ$102,LTA!F$103:AJ$103)</f>
        <v>68.209999999999994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155.44999999999999</v>
      </c>
      <c r="AB60" s="117">
        <f>-STOA!N60</f>
        <v>0</v>
      </c>
      <c r="AC60">
        <f t="shared" si="0"/>
        <v>19.535226328062148</v>
      </c>
      <c r="AD60">
        <f t="shared" si="1"/>
        <v>1769.8615383704555</v>
      </c>
      <c r="AE60">
        <f>'IDT-1'!B60</f>
        <v>0</v>
      </c>
      <c r="AF60" s="26"/>
      <c r="AG60">
        <f t="shared" si="2"/>
        <v>1769.8615383704555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-214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13.558843643145789</v>
      </c>
      <c r="F61">
        <f>GT_Spot!P61</f>
        <v>0</v>
      </c>
      <c r="G61">
        <f>PPCL_NG!P61</f>
        <v>17.54</v>
      </c>
      <c r="H61">
        <f>PPCL_Spot!P61</f>
        <v>137.33000000000001</v>
      </c>
      <c r="I61">
        <f>Bawana_NG!P61</f>
        <v>99.62</v>
      </c>
      <c r="J61">
        <f>Bawana_RLNG!P61</f>
        <v>0</v>
      </c>
      <c r="K61">
        <f>Bawana_Spot!P61</f>
        <v>45.65621612662634</v>
      </c>
      <c r="L61">
        <f>TWOMCL!O61</f>
        <v>-0.30633951240552487</v>
      </c>
      <c r="M61">
        <f>EDWPCL!S61</f>
        <v>0</v>
      </c>
      <c r="N61">
        <f>'MSW BWN'!S61</f>
        <v>7.2649055999999996</v>
      </c>
      <c r="O61">
        <f>BRPL_ISGS_exbus!BB61</f>
        <v>1032.5074384003854</v>
      </c>
      <c r="P61" s="77">
        <v>117.9</v>
      </c>
      <c r="Q61" s="77">
        <v>29.65</v>
      </c>
      <c r="R61" s="80">
        <v>35.999999999999993</v>
      </c>
      <c r="S61" s="80">
        <v>0</v>
      </c>
      <c r="T61" s="78">
        <f>SUMPRODUCT(LTA!F61:AJ61,LTA!F$101:AJ$101,LTA!F$103:AJ$103)</f>
        <v>311.61</v>
      </c>
      <c r="U61" s="78">
        <f>SUMPRODUCT(LTA!F61:AJ61,LTA!F$102:AJ$102,LTA!F$103:AJ$103)</f>
        <v>68.819999999999993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155.44999999999999</v>
      </c>
      <c r="AB61" s="117">
        <f>-STOA!N61</f>
        <v>0</v>
      </c>
      <c r="AC61">
        <f t="shared" si="0"/>
        <v>20.339542969671704</v>
      </c>
      <c r="AD61">
        <f t="shared" si="1"/>
        <v>1816.2615212880803</v>
      </c>
      <c r="AE61">
        <f>'IDT-1'!B61</f>
        <v>0</v>
      </c>
      <c r="AF61" s="26"/>
      <c r="AG61">
        <f t="shared" si="2"/>
        <v>1816.2615212880803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-236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13.558843643145789</v>
      </c>
      <c r="F62">
        <f>GT_Spot!P62</f>
        <v>0</v>
      </c>
      <c r="G62">
        <f>PPCL_NG!P62</f>
        <v>17.54</v>
      </c>
      <c r="H62">
        <f>PPCL_Spot!P62</f>
        <v>137.32999999999998</v>
      </c>
      <c r="I62">
        <f>Bawana_NG!P62</f>
        <v>99.62</v>
      </c>
      <c r="J62">
        <f>Bawana_RLNG!P62</f>
        <v>0</v>
      </c>
      <c r="K62">
        <f>Bawana_Spot!P62</f>
        <v>45.97618328214493</v>
      </c>
      <c r="L62">
        <f>TWOMCL!O62</f>
        <v>-0.30633951240552487</v>
      </c>
      <c r="M62">
        <f>EDWPCL!S62</f>
        <v>0</v>
      </c>
      <c r="N62">
        <f>'MSW BWN'!S62</f>
        <v>7.4823176</v>
      </c>
      <c r="O62">
        <f>BRPL_ISGS_exbus!BB62</f>
        <v>1032.5074384003854</v>
      </c>
      <c r="P62" s="77">
        <v>117.9</v>
      </c>
      <c r="Q62" s="77">
        <v>29.65</v>
      </c>
      <c r="R62" s="80">
        <v>35.999999999999993</v>
      </c>
      <c r="S62" s="80">
        <v>0</v>
      </c>
      <c r="T62" s="78">
        <f>SUMPRODUCT(LTA!F62:AJ62,LTA!F$101:AJ$101,LTA!F$103:AJ$103)</f>
        <v>304.32</v>
      </c>
      <c r="U62" s="78">
        <f>SUMPRODUCT(LTA!F62:AJ62,LTA!F$102:AJ$102,LTA!F$103:AJ$103)</f>
        <v>69.59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154.04999999999998</v>
      </c>
      <c r="AB62" s="117">
        <f>-STOA!N62</f>
        <v>0</v>
      </c>
      <c r="AC62">
        <f t="shared" si="0"/>
        <v>19.999353953052218</v>
      </c>
      <c r="AD62">
        <f t="shared" si="1"/>
        <v>1840.2190894602184</v>
      </c>
      <c r="AE62">
        <f>'IDT-1'!B62</f>
        <v>0</v>
      </c>
      <c r="AF62" s="26"/>
      <c r="AG62">
        <f t="shared" si="2"/>
        <v>1840.2190894602184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-205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13.558843643145789</v>
      </c>
      <c r="F63">
        <f>GT_Spot!P63</f>
        <v>0</v>
      </c>
      <c r="G63">
        <f>PPCL_NG!P63</f>
        <v>17.54</v>
      </c>
      <c r="H63">
        <f>PPCL_Spot!P63</f>
        <v>137.33000000000001</v>
      </c>
      <c r="I63">
        <f>Bawana_NG!P63</f>
        <v>99.62</v>
      </c>
      <c r="J63">
        <f>Bawana_RLNG!P63</f>
        <v>0</v>
      </c>
      <c r="K63">
        <f>Bawana_Spot!P63</f>
        <v>45.97618328214493</v>
      </c>
      <c r="L63">
        <f>TWOMCL!O63</f>
        <v>-0.30633951240552487</v>
      </c>
      <c r="M63">
        <f>EDWPCL!S63</f>
        <v>0</v>
      </c>
      <c r="N63">
        <f>'MSW BWN'!S63</f>
        <v>6.9672183999999993</v>
      </c>
      <c r="O63">
        <f>BRPL_ISGS_exbus!BB63</f>
        <v>983.23356384992314</v>
      </c>
      <c r="P63" s="77">
        <v>117.9</v>
      </c>
      <c r="Q63" s="77">
        <v>29.65</v>
      </c>
      <c r="R63" s="80">
        <v>35.999999999999993</v>
      </c>
      <c r="S63" s="80">
        <v>0</v>
      </c>
      <c r="T63" s="78">
        <f>SUMPRODUCT(LTA!F63:AJ63,LTA!F$101:AJ$101,LTA!F$103:AJ$103)</f>
        <v>285.39</v>
      </c>
      <c r="U63" s="78">
        <f>SUMPRODUCT(LTA!F63:AJ63,LTA!F$102:AJ$102,LTA!F$103:AJ$103)</f>
        <v>72.45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4.3899999999999997</v>
      </c>
      <c r="Z63" s="75">
        <f>IEX!N63</f>
        <v>0</v>
      </c>
      <c r="AA63" s="117">
        <f>STOA!H63</f>
        <v>154.04999999999998</v>
      </c>
      <c r="AB63" s="117">
        <f>-STOA!N63</f>
        <v>0</v>
      </c>
      <c r="AC63">
        <f t="shared" si="0"/>
        <v>18.721542399705935</v>
      </c>
      <c r="AD63">
        <f t="shared" si="1"/>
        <v>1863.0279272631026</v>
      </c>
      <c r="AE63">
        <f>'IDT-1'!B63</f>
        <v>0</v>
      </c>
      <c r="AF63" s="26"/>
      <c r="AG63">
        <f t="shared" si="2"/>
        <v>1863.0279272631026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-122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13.558843643145789</v>
      </c>
      <c r="F64">
        <f>GT_Spot!P64</f>
        <v>0</v>
      </c>
      <c r="G64">
        <f>PPCL_NG!P64</f>
        <v>17.54</v>
      </c>
      <c r="H64">
        <f>PPCL_Spot!P64</f>
        <v>137.32999999999998</v>
      </c>
      <c r="I64">
        <f>Bawana_NG!P64</f>
        <v>99.62</v>
      </c>
      <c r="J64">
        <f>Bawana_RLNG!P64</f>
        <v>0</v>
      </c>
      <c r="K64">
        <f>Bawana_Spot!P64</f>
        <v>45.97618328214493</v>
      </c>
      <c r="L64">
        <f>TWOMCL!O64</f>
        <v>-0.30633951240552487</v>
      </c>
      <c r="M64">
        <f>EDWPCL!S64</f>
        <v>0</v>
      </c>
      <c r="N64">
        <f>'MSW BWN'!S64</f>
        <v>7.8351939999999987</v>
      </c>
      <c r="O64">
        <f>BRPL_ISGS_exbus!BB64</f>
        <v>976.73192742704043</v>
      </c>
      <c r="P64" s="77">
        <v>117.9</v>
      </c>
      <c r="Q64" s="77">
        <v>29.65</v>
      </c>
      <c r="R64" s="80">
        <v>35.999999999999993</v>
      </c>
      <c r="S64" s="80">
        <v>0</v>
      </c>
      <c r="T64" s="78">
        <f>SUMPRODUCT(LTA!F64:AJ64,LTA!F$101:AJ$101,LTA!F$103:AJ$103)</f>
        <v>269.61</v>
      </c>
      <c r="U64" s="78">
        <f>SUMPRODUCT(LTA!F64:AJ64,LTA!F$102:AJ$102,LTA!F$103:AJ$103)</f>
        <v>77.23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150.54999999999998</v>
      </c>
      <c r="AB64" s="117">
        <f>-STOA!N64</f>
        <v>0</v>
      </c>
      <c r="AC64">
        <f t="shared" si="0"/>
        <v>18.559002949597744</v>
      </c>
      <c r="AD64">
        <f t="shared" si="1"/>
        <v>1832.6668058903283</v>
      </c>
      <c r="AE64">
        <f>'IDT-1'!B64</f>
        <v>39</v>
      </c>
      <c r="AF64" s="26"/>
      <c r="AG64">
        <f t="shared" si="2"/>
        <v>1871.6668058903283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-128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13.558843643145789</v>
      </c>
      <c r="F65">
        <f>GT_Spot!P65</f>
        <v>0</v>
      </c>
      <c r="G65">
        <f>PPCL_NG!P65</f>
        <v>17.54</v>
      </c>
      <c r="H65">
        <f>PPCL_Spot!P65</f>
        <v>137.32999999999998</v>
      </c>
      <c r="I65">
        <f>Bawana_NG!P65</f>
        <v>99.62</v>
      </c>
      <c r="J65">
        <f>Bawana_RLNG!P65</f>
        <v>0</v>
      </c>
      <c r="K65">
        <f>Bawana_Spot!P65</f>
        <v>45.97618328214493</v>
      </c>
      <c r="L65">
        <f>TWOMCL!O65</f>
        <v>-0.30633951240552487</v>
      </c>
      <c r="M65">
        <f>EDWPCL!S65</f>
        <v>0</v>
      </c>
      <c r="N65">
        <f>'MSW BWN'!S65</f>
        <v>7.7632808000000004</v>
      </c>
      <c r="O65">
        <f>BRPL_ISGS_exbus!BB65</f>
        <v>978.69219073159718</v>
      </c>
      <c r="P65" s="77">
        <v>117.9</v>
      </c>
      <c r="Q65" s="77">
        <v>29.65</v>
      </c>
      <c r="R65" s="80">
        <v>35.999999999999993</v>
      </c>
      <c r="S65" s="80">
        <v>0</v>
      </c>
      <c r="T65" s="78">
        <f>SUMPRODUCT(LTA!F65:AJ65,LTA!F$101:AJ$101,LTA!F$103:AJ$103)</f>
        <v>257.36</v>
      </c>
      <c r="U65" s="78">
        <f>SUMPRODUCT(LTA!F65:AJ65,LTA!F$102:AJ$102,LTA!F$103:AJ$103)</f>
        <v>78.240000000000009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149.85</v>
      </c>
      <c r="AB65" s="117">
        <f>-STOA!N65</f>
        <v>0</v>
      </c>
      <c r="AC65">
        <f t="shared" si="0"/>
        <v>18.603720343350769</v>
      </c>
      <c r="AD65">
        <f t="shared" si="1"/>
        <v>1807.5704386011319</v>
      </c>
      <c r="AE65">
        <f>'IDT-1'!B65</f>
        <v>66</v>
      </c>
      <c r="AF65" s="26"/>
      <c r="AG65">
        <f t="shared" si="2"/>
        <v>1873.5704386011319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-143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13.558843643145789</v>
      </c>
      <c r="F66">
        <f>GT_Spot!P66</f>
        <v>0</v>
      </c>
      <c r="G66">
        <f>PPCL_NG!P66</f>
        <v>17.54</v>
      </c>
      <c r="H66">
        <f>PPCL_Spot!P66</f>
        <v>137.32999999999998</v>
      </c>
      <c r="I66">
        <f>Bawana_NG!P66</f>
        <v>99.62</v>
      </c>
      <c r="J66">
        <f>Bawana_RLNG!P66</f>
        <v>0</v>
      </c>
      <c r="K66">
        <f>Bawana_Spot!P66</f>
        <v>45.97618328214493</v>
      </c>
      <c r="L66">
        <f>TWOMCL!O66</f>
        <v>-0.30633951240552487</v>
      </c>
      <c r="M66">
        <f>EDWPCL!S66</f>
        <v>0</v>
      </c>
      <c r="N66">
        <f>'MSW BWN'!S66</f>
        <v>6.6712035999999992</v>
      </c>
      <c r="O66">
        <f>BRPL_ISGS_exbus!BB66</f>
        <v>958.05457846224078</v>
      </c>
      <c r="P66" s="77">
        <v>117.9</v>
      </c>
      <c r="Q66" s="77">
        <v>29.65</v>
      </c>
      <c r="R66" s="80">
        <v>35.999999999999993</v>
      </c>
      <c r="S66" s="80">
        <v>0</v>
      </c>
      <c r="T66" s="78">
        <f>SUMPRODUCT(LTA!F66:AJ66,LTA!F$101:AJ$101,LTA!F$103:AJ$103)</f>
        <v>240.14999999999998</v>
      </c>
      <c r="U66" s="78">
        <f>SUMPRODUCT(LTA!F66:AJ66,LTA!F$102:AJ$102,LTA!F$103:AJ$103)</f>
        <v>79.12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147.04999999999998</v>
      </c>
      <c r="AB66" s="117">
        <f>-STOA!N66</f>
        <v>0</v>
      </c>
      <c r="AC66">
        <f t="shared" si="0"/>
        <v>17.897908102654817</v>
      </c>
      <c r="AD66">
        <f t="shared" si="1"/>
        <v>1806.4165613724713</v>
      </c>
      <c r="AE66">
        <f>'IDT-1'!B66</f>
        <v>79</v>
      </c>
      <c r="AF66" s="26"/>
      <c r="AG66">
        <f t="shared" si="2"/>
        <v>1885.4165613724713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-104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13.967058823529412</v>
      </c>
      <c r="F67">
        <f>GT_Spot!P67</f>
        <v>0</v>
      </c>
      <c r="G67">
        <f>PPCL_NG!P67</f>
        <v>17.54</v>
      </c>
      <c r="H67">
        <f>PPCL_Spot!P67</f>
        <v>137.33000000000001</v>
      </c>
      <c r="I67">
        <f>Bawana_NG!P67</f>
        <v>99.62</v>
      </c>
      <c r="J67">
        <f>Bawana_RLNG!P67</f>
        <v>0</v>
      </c>
      <c r="K67">
        <f>Bawana_Spot!P67</f>
        <v>45.336248862414173</v>
      </c>
      <c r="L67">
        <f>TWOMCL!O67</f>
        <v>-0.30633951240552487</v>
      </c>
      <c r="M67">
        <f>EDWPCL!S67</f>
        <v>0</v>
      </c>
      <c r="N67">
        <f>'MSW BWN'!S67</f>
        <v>6.8869431999999993</v>
      </c>
      <c r="O67">
        <f>BRPL_ISGS_exbus!BB67</f>
        <v>860.98773109109186</v>
      </c>
      <c r="P67" s="77">
        <v>117.9</v>
      </c>
      <c r="Q67" s="77">
        <v>29.65</v>
      </c>
      <c r="R67" s="80">
        <v>35.999999999999993</v>
      </c>
      <c r="S67" s="80">
        <v>0</v>
      </c>
      <c r="T67" s="78">
        <f>SUMPRODUCT(LTA!F67:AJ67,LTA!F$101:AJ$101,LTA!F$103:AJ$103)</f>
        <v>220.94</v>
      </c>
      <c r="U67" s="78">
        <f>SUMPRODUCT(LTA!F67:AJ67,LTA!F$102:AJ$102,LTA!F$103:AJ$103)</f>
        <v>79.22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2.68</v>
      </c>
      <c r="Z67" s="75">
        <f>IEX!N67</f>
        <v>0</v>
      </c>
      <c r="AA67" s="117">
        <f>STOA!H67</f>
        <v>150.44999999999999</v>
      </c>
      <c r="AB67" s="117">
        <f>-STOA!N67</f>
        <v>0</v>
      </c>
      <c r="AC67">
        <f t="shared" si="0"/>
        <v>16.53182996265414</v>
      </c>
      <c r="AD67">
        <f t="shared" si="1"/>
        <v>1861.4698125019761</v>
      </c>
      <c r="AE67">
        <f>'IDT-1'!B67</f>
        <v>90.558000000000007</v>
      </c>
      <c r="AF67" s="26"/>
      <c r="AG67">
        <f t="shared" si="2"/>
        <v>1952.0278125019761</v>
      </c>
      <c r="AI67" s="75">
        <f>PXIL!H67</f>
        <v>0</v>
      </c>
      <c r="AJ67" s="75">
        <f>PXIL!N67</f>
        <v>0</v>
      </c>
      <c r="AK67" s="75">
        <f>RTM_IEX!H67</f>
        <v>59.8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13.967058823529412</v>
      </c>
      <c r="F68">
        <f>GT_Spot!P68</f>
        <v>0</v>
      </c>
      <c r="G68">
        <f>PPCL_NG!P68</f>
        <v>17.54</v>
      </c>
      <c r="H68">
        <f>PPCL_Spot!P68</f>
        <v>137.33000000000001</v>
      </c>
      <c r="I68">
        <f>Bawana_NG!P68</f>
        <v>99.62</v>
      </c>
      <c r="J68">
        <f>Bawana_RLNG!P68</f>
        <v>0</v>
      </c>
      <c r="K68">
        <f>Bawana_Spot!P68</f>
        <v>45.97618328214493</v>
      </c>
      <c r="L68">
        <f>TWOMCL!O68</f>
        <v>-0.30633951240552487</v>
      </c>
      <c r="M68">
        <f>EDWPCL!S68</f>
        <v>0</v>
      </c>
      <c r="N68">
        <f>'MSW BWN'!S68</f>
        <v>7.4338180000000005</v>
      </c>
      <c r="O68">
        <f>BRPL_ISGS_exbus!BB68</f>
        <v>895.00251110336274</v>
      </c>
      <c r="P68" s="77">
        <v>117.9</v>
      </c>
      <c r="Q68" s="77">
        <v>29.65</v>
      </c>
      <c r="R68" s="80">
        <v>35.81</v>
      </c>
      <c r="S68" s="80">
        <v>0</v>
      </c>
      <c r="T68" s="78">
        <f>SUMPRODUCT(LTA!F68:AJ68,LTA!F$101:AJ$101,LTA!F$103:AJ$103)</f>
        <v>196.75</v>
      </c>
      <c r="U68" s="78">
        <f>SUMPRODUCT(LTA!F68:AJ68,LTA!F$102:AJ$102,LTA!F$103:AJ$103)</f>
        <v>103.67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7.15</v>
      </c>
      <c r="Z68" s="75">
        <f>IEX!N68</f>
        <v>0</v>
      </c>
      <c r="AA68" s="117">
        <f>STOA!H68</f>
        <v>147.64999999999998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16.602331947895756</v>
      </c>
      <c r="AD68">
        <f t="shared" ref="AD68:AD98" si="4">SUM(B68:AB68,AI68:AR68)-AC68</f>
        <v>1869.4108997487363</v>
      </c>
      <c r="AE68">
        <f>'IDT-1'!B68</f>
        <v>88.798000000000002</v>
      </c>
      <c r="AF68" s="26"/>
      <c r="AG68">
        <f t="shared" ref="AG68:AG98" si="5">SUM(AD68:AF68)</f>
        <v>1958.2088997487363</v>
      </c>
      <c r="AI68" s="75">
        <f>PXIL!H68</f>
        <v>0</v>
      </c>
      <c r="AJ68" s="75">
        <f>PXIL!N68</f>
        <v>0</v>
      </c>
      <c r="AK68" s="75">
        <f>RTM_IEX!H68</f>
        <v>30.87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13.967058823529412</v>
      </c>
      <c r="F69">
        <f>GT_Spot!P69</f>
        <v>0</v>
      </c>
      <c r="G69">
        <f>PPCL_NG!P69</f>
        <v>17.54</v>
      </c>
      <c r="H69">
        <f>PPCL_Spot!P69</f>
        <v>137.33000000000001</v>
      </c>
      <c r="I69">
        <f>Bawana_NG!P69</f>
        <v>99.62</v>
      </c>
      <c r="J69">
        <f>Bawana_RLNG!P69</f>
        <v>0</v>
      </c>
      <c r="K69">
        <f>Bawana_Spot!P69</f>
        <v>45.97618328214493</v>
      </c>
      <c r="L69">
        <f>TWOMCL!O69</f>
        <v>-0.30633951240552487</v>
      </c>
      <c r="M69">
        <f>EDWPCL!S69</f>
        <v>0</v>
      </c>
      <c r="N69">
        <f>'MSW BWN'!S69</f>
        <v>7.6662815999999987</v>
      </c>
      <c r="O69">
        <f>BRPL_ISGS_exbus!BB69</f>
        <v>918.15281333147971</v>
      </c>
      <c r="P69" s="77">
        <v>117.9</v>
      </c>
      <c r="Q69" s="77">
        <v>29.65</v>
      </c>
      <c r="R69" s="80">
        <v>32.159999999999997</v>
      </c>
      <c r="S69" s="80">
        <v>0</v>
      </c>
      <c r="T69" s="78">
        <f>SUMPRODUCT(LTA!F69:AJ69,LTA!F$101:AJ$101,LTA!F$103:AJ$103)</f>
        <v>173.98</v>
      </c>
      <c r="U69" s="78">
        <f>SUMPRODUCT(LTA!F69:AJ69,LTA!F$102:AJ$102,LTA!F$103:AJ$103)</f>
        <v>102.74000000000001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24.44</v>
      </c>
      <c r="Z69" s="75">
        <f>IEX!N69</f>
        <v>0</v>
      </c>
      <c r="AA69" s="117">
        <f>STOA!H69</f>
        <v>144.85</v>
      </c>
      <c r="AB69" s="117">
        <f>-STOA!N69</f>
        <v>0</v>
      </c>
      <c r="AC69">
        <f t="shared" si="3"/>
        <v>16.677900984519745</v>
      </c>
      <c r="AD69">
        <f t="shared" si="4"/>
        <v>1820.3080965402289</v>
      </c>
      <c r="AE69">
        <f>'IDT-1'!B69</f>
        <v>80.513000000000005</v>
      </c>
      <c r="AF69" s="26"/>
      <c r="AG69">
        <f t="shared" si="5"/>
        <v>1900.8210965402288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-28.68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13.967058823529412</v>
      </c>
      <c r="F70">
        <f>GT_Spot!P70</f>
        <v>0</v>
      </c>
      <c r="G70">
        <f>PPCL_NG!P70</f>
        <v>17.54</v>
      </c>
      <c r="H70">
        <f>PPCL_Spot!P70</f>
        <v>137.33000000000001</v>
      </c>
      <c r="I70">
        <f>Bawana_NG!P70</f>
        <v>99.62</v>
      </c>
      <c r="J70">
        <f>Bawana_RLNG!P70</f>
        <v>0</v>
      </c>
      <c r="K70">
        <f>Bawana_Spot!P70</f>
        <v>45.97618328214493</v>
      </c>
      <c r="L70">
        <f>TWOMCL!O70</f>
        <v>-0.30633951240552487</v>
      </c>
      <c r="M70">
        <f>EDWPCL!S70</f>
        <v>0</v>
      </c>
      <c r="N70">
        <f>'MSW BWN'!S70</f>
        <v>7.2481815999999997</v>
      </c>
      <c r="O70">
        <f>BRPL_ISGS_exbus!BB70</f>
        <v>904.85704635451089</v>
      </c>
      <c r="P70" s="77">
        <v>117.9</v>
      </c>
      <c r="Q70" s="77">
        <v>29.65</v>
      </c>
      <c r="R70" s="80">
        <v>30.249999999999996</v>
      </c>
      <c r="S70" s="80">
        <v>0</v>
      </c>
      <c r="T70" s="78">
        <f>SUMPRODUCT(LTA!F70:AJ70,LTA!F$101:AJ$101,LTA!F$103:AJ$103)</f>
        <v>149.65</v>
      </c>
      <c r="U70" s="78">
        <f>SUMPRODUCT(LTA!F70:AJ70,LTA!F$102:AJ$102,LTA!F$103:AJ$103)</f>
        <v>102.94999999999999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33.130000000000003</v>
      </c>
      <c r="Z70" s="75">
        <f>IEX!N70</f>
        <v>0</v>
      </c>
      <c r="AA70" s="117">
        <f>STOA!H70</f>
        <v>143.44999999999999</v>
      </c>
      <c r="AB70" s="117">
        <f>-STOA!N70</f>
        <v>0</v>
      </c>
      <c r="AC70">
        <f t="shared" si="3"/>
        <v>16.22584206408126</v>
      </c>
      <c r="AD70">
        <f t="shared" si="4"/>
        <v>1807.0562884836988</v>
      </c>
      <c r="AE70">
        <f>'IDT-1'!B70</f>
        <v>76.5</v>
      </c>
      <c r="AF70" s="26"/>
      <c r="AG70">
        <f t="shared" si="5"/>
        <v>1883.5562884836988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-9.93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13.967058823529412</v>
      </c>
      <c r="F71">
        <f>GT_Spot!P71</f>
        <v>0</v>
      </c>
      <c r="G71">
        <f>PPCL_NG!P71</f>
        <v>17.54</v>
      </c>
      <c r="H71">
        <f>PPCL_Spot!P71</f>
        <v>137.33000000000001</v>
      </c>
      <c r="I71">
        <f>Bawana_NG!P71</f>
        <v>99.62</v>
      </c>
      <c r="J71">
        <f>Bawana_RLNG!P71</f>
        <v>0</v>
      </c>
      <c r="K71">
        <f>Bawana_Spot!P71</f>
        <v>45.97618328214493</v>
      </c>
      <c r="L71">
        <f>TWOMCL!O71</f>
        <v>-0.30633951240552487</v>
      </c>
      <c r="M71">
        <f>EDWPCL!S71</f>
        <v>0</v>
      </c>
      <c r="N71">
        <f>'MSW BWN'!S71</f>
        <v>7.2247680000000001</v>
      </c>
      <c r="O71">
        <f>BRPL_ISGS_exbus!BB71</f>
        <v>962.53772100323954</v>
      </c>
      <c r="P71" s="77">
        <v>117.9</v>
      </c>
      <c r="Q71" s="77">
        <v>29.65</v>
      </c>
      <c r="R71" s="80">
        <v>28.28</v>
      </c>
      <c r="S71" s="80">
        <v>0</v>
      </c>
      <c r="T71" s="78">
        <f>SUMPRODUCT(LTA!F71:AJ71,LTA!F$101:AJ$101,LTA!F$103:AJ$103)</f>
        <v>125.12</v>
      </c>
      <c r="U71" s="78">
        <f>SUMPRODUCT(LTA!F71:AJ71,LTA!F$102:AJ$102,LTA!F$103:AJ$103)</f>
        <v>102.6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47.68</v>
      </c>
      <c r="Z71" s="75">
        <f>IEX!N71</f>
        <v>0</v>
      </c>
      <c r="AA71" s="117">
        <f>STOA!H71</f>
        <v>141.35</v>
      </c>
      <c r="AB71" s="117">
        <f>-STOA!N71</f>
        <v>0</v>
      </c>
      <c r="AC71">
        <f t="shared" si="3"/>
        <v>17.560727107395618</v>
      </c>
      <c r="AD71">
        <f t="shared" si="4"/>
        <v>1741.4986644891126</v>
      </c>
      <c r="AE71">
        <f>'IDT-1'!B71</f>
        <v>60</v>
      </c>
      <c r="AF71" s="26"/>
      <c r="AG71">
        <f t="shared" si="5"/>
        <v>1801.4986644891126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-117.41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13.967058823529412</v>
      </c>
      <c r="F72">
        <f>GT_Spot!P72</f>
        <v>0</v>
      </c>
      <c r="G72">
        <f>PPCL_NG!P72</f>
        <v>17.54</v>
      </c>
      <c r="H72">
        <f>PPCL_Spot!P72</f>
        <v>137.33000000000001</v>
      </c>
      <c r="I72">
        <f>Bawana_NG!P72</f>
        <v>99.62</v>
      </c>
      <c r="J72">
        <f>Bawana_RLNG!P72</f>
        <v>0</v>
      </c>
      <c r="K72">
        <f>Bawana_Spot!P72</f>
        <v>45.97618328214493</v>
      </c>
      <c r="L72">
        <f>TWOMCL!O72</f>
        <v>-0.30633951240552487</v>
      </c>
      <c r="M72">
        <f>EDWPCL!S72</f>
        <v>0</v>
      </c>
      <c r="N72">
        <f>'MSW BWN'!S72</f>
        <v>7.0324419999999996</v>
      </c>
      <c r="O72">
        <f>BRPL_ISGS_exbus!BB72</f>
        <v>972.18483991502183</v>
      </c>
      <c r="P72" s="77">
        <v>117.9</v>
      </c>
      <c r="Q72" s="77">
        <v>29.65</v>
      </c>
      <c r="R72" s="80">
        <v>27.199999999999996</v>
      </c>
      <c r="S72" s="80">
        <v>0</v>
      </c>
      <c r="T72" s="78">
        <f>SUMPRODUCT(LTA!F72:AJ72,LTA!F$101:AJ$101,LTA!F$103:AJ$103)</f>
        <v>100.33</v>
      </c>
      <c r="U72" s="78">
        <f>SUMPRODUCT(LTA!F72:AJ72,LTA!F$102:AJ$102,LTA!F$103:AJ$103)</f>
        <v>103.63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47.82</v>
      </c>
      <c r="Z72" s="75">
        <f>IEX!N72</f>
        <v>0</v>
      </c>
      <c r="AA72" s="117">
        <f>STOA!H72</f>
        <v>138.54999999999998</v>
      </c>
      <c r="AB72" s="117">
        <f>-STOA!N72</f>
        <v>0</v>
      </c>
      <c r="AC72">
        <f t="shared" si="3"/>
        <v>17.269201278562484</v>
      </c>
      <c r="AD72">
        <f t="shared" si="4"/>
        <v>1738.6949832297282</v>
      </c>
      <c r="AE72">
        <f>'IDT-1'!B72</f>
        <v>89</v>
      </c>
      <c r="AF72" s="26"/>
      <c r="AG72">
        <f t="shared" si="5"/>
        <v>1827.6949832297282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-102.46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13.967058823529412</v>
      </c>
      <c r="F73">
        <f>GT_Spot!P73</f>
        <v>0</v>
      </c>
      <c r="G73">
        <f>PPCL_NG!P73</f>
        <v>17.54</v>
      </c>
      <c r="H73">
        <f>PPCL_Spot!P73</f>
        <v>137.33000000000001</v>
      </c>
      <c r="I73">
        <f>Bawana_NG!P73</f>
        <v>99.62</v>
      </c>
      <c r="J73">
        <f>Bawana_RLNG!P73</f>
        <v>0</v>
      </c>
      <c r="K73">
        <f>Bawana_Spot!P73</f>
        <v>44.996293550778354</v>
      </c>
      <c r="L73">
        <f>TWOMCL!O73</f>
        <v>-0.30633951240552487</v>
      </c>
      <c r="M73">
        <f>EDWPCL!S73</f>
        <v>0</v>
      </c>
      <c r="N73">
        <f>'MSW BWN'!S73</f>
        <v>7.3050432000000001</v>
      </c>
      <c r="O73">
        <f>BRPL_ISGS_exbus!BB73</f>
        <v>984.61456432879663</v>
      </c>
      <c r="P73" s="77">
        <v>117.9</v>
      </c>
      <c r="Q73" s="77">
        <v>29.65</v>
      </c>
      <c r="R73" s="80">
        <v>16.650000000000002</v>
      </c>
      <c r="S73" s="80">
        <v>0</v>
      </c>
      <c r="T73" s="78">
        <f>SUMPRODUCT(LTA!F73:AJ73,LTA!F$101:AJ$101,LTA!F$103:AJ$103)</f>
        <v>75.88</v>
      </c>
      <c r="U73" s="78">
        <f>SUMPRODUCT(LTA!F73:AJ73,LTA!F$102:AJ$102,LTA!F$103:AJ$103)</f>
        <v>104.99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61.92</v>
      </c>
      <c r="Z73" s="75">
        <f>IEX!N73</f>
        <v>0</v>
      </c>
      <c r="AA73" s="117">
        <f>STOA!H73</f>
        <v>135.04999999999998</v>
      </c>
      <c r="AB73" s="117">
        <f>-STOA!N73</f>
        <v>0</v>
      </c>
      <c r="AC73">
        <f t="shared" si="3"/>
        <v>17.197040128371263</v>
      </c>
      <c r="AD73">
        <f t="shared" si="4"/>
        <v>1724.3595802623281</v>
      </c>
      <c r="AE73">
        <f>'IDT-1'!B73</f>
        <v>81.161000000000001</v>
      </c>
      <c r="AF73" s="26"/>
      <c r="AG73">
        <f t="shared" si="5"/>
        <v>1805.5205802623282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-105.55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13.967058823529412</v>
      </c>
      <c r="F74">
        <f>GT_Spot!P74</f>
        <v>0</v>
      </c>
      <c r="G74">
        <f>PPCL_NG!P74</f>
        <v>17.54</v>
      </c>
      <c r="H74">
        <f>PPCL_Spot!P74</f>
        <v>137.11555387308948</v>
      </c>
      <c r="I74">
        <f>Bawana_NG!P74</f>
        <v>99.62</v>
      </c>
      <c r="J74">
        <f>Bawana_RLNG!P74</f>
        <v>0</v>
      </c>
      <c r="K74">
        <f>Bawana_Spot!P74</f>
        <v>45.74</v>
      </c>
      <c r="L74">
        <f>TWOMCL!O74</f>
        <v>-0.30633951240552487</v>
      </c>
      <c r="M74">
        <f>EDWPCL!S74</f>
        <v>0</v>
      </c>
      <c r="N74">
        <f>'MSW BWN'!S74</f>
        <v>7.5542308</v>
      </c>
      <c r="O74">
        <f>BRPL_ISGS_exbus!BB74</f>
        <v>969.63713290665532</v>
      </c>
      <c r="P74" s="77">
        <v>117.9</v>
      </c>
      <c r="Q74" s="77">
        <v>29.65</v>
      </c>
      <c r="R74" s="80">
        <v>6.22</v>
      </c>
      <c r="S74" s="80">
        <v>0</v>
      </c>
      <c r="T74" s="78">
        <f>SUMPRODUCT(LTA!F74:AJ74,LTA!F$101:AJ$101,LTA!F$103:AJ$103)</f>
        <v>57.449999999999996</v>
      </c>
      <c r="U74" s="78">
        <f>SUMPRODUCT(LTA!F74:AJ74,LTA!F$102:AJ$102,LTA!F$103:AJ$103)</f>
        <v>108.91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63.29</v>
      </c>
      <c r="Z74" s="75">
        <f>IEX!N74</f>
        <v>0</v>
      </c>
      <c r="AA74" s="117">
        <f>STOA!H74</f>
        <v>132.94999999999999</v>
      </c>
      <c r="AB74" s="117">
        <f>-STOA!N74</f>
        <v>0</v>
      </c>
      <c r="AC74">
        <f t="shared" si="3"/>
        <v>16.828436818528367</v>
      </c>
      <c r="AD74">
        <f t="shared" si="4"/>
        <v>1686.8592000723406</v>
      </c>
      <c r="AE74">
        <f>'IDT-1'!B74</f>
        <v>86.971999999999994</v>
      </c>
      <c r="AF74" s="26"/>
      <c r="AG74">
        <f t="shared" si="5"/>
        <v>1773.8312000723406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-103.55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13.967058823529412</v>
      </c>
      <c r="F75">
        <f>GT_Spot!P75</f>
        <v>0</v>
      </c>
      <c r="G75">
        <f>PPCL_NG!P75</f>
        <v>17.54</v>
      </c>
      <c r="H75">
        <f>PPCL_Spot!P75</f>
        <v>137.11756433694276</v>
      </c>
      <c r="I75">
        <f>Bawana_NG!P75</f>
        <v>99.62</v>
      </c>
      <c r="J75">
        <f>Bawana_RLNG!P75</f>
        <v>0</v>
      </c>
      <c r="K75">
        <f>Bawana_Spot!P75</f>
        <v>45.74</v>
      </c>
      <c r="L75">
        <f>TWOMCL!O75</f>
        <v>-0.30633951240552487</v>
      </c>
      <c r="M75">
        <f>EDWPCL!S75</f>
        <v>0</v>
      </c>
      <c r="N75">
        <f>'MSW BWN'!S75</f>
        <v>7.7632808000000004</v>
      </c>
      <c r="O75">
        <f>BRPL_ISGS_exbus!BB75</f>
        <v>1043.9648860802565</v>
      </c>
      <c r="P75" s="77">
        <v>117.9</v>
      </c>
      <c r="Q75" s="77">
        <v>29.65</v>
      </c>
      <c r="R75" s="80">
        <v>0</v>
      </c>
      <c r="S75" s="80">
        <v>0</v>
      </c>
      <c r="T75" s="78">
        <f>SUMPRODUCT(LTA!F75:AJ75,LTA!F$101:AJ$101,LTA!F$103:AJ$103)</f>
        <v>41.2</v>
      </c>
      <c r="U75" s="78">
        <f>SUMPRODUCT(LTA!F75:AJ75,LTA!F$102:AJ$102,LTA!F$103:AJ$103)</f>
        <v>108.66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45.58</v>
      </c>
      <c r="Z75" s="75">
        <f>IEX!N75</f>
        <v>0</v>
      </c>
      <c r="AA75" s="117">
        <f>STOA!H75</f>
        <v>156.38999999999999</v>
      </c>
      <c r="AB75" s="117">
        <f>-STOA!N75</f>
        <v>0</v>
      </c>
      <c r="AC75">
        <f t="shared" si="3"/>
        <v>18.577093981443536</v>
      </c>
      <c r="AD75">
        <f t="shared" si="4"/>
        <v>1602.7393565468797</v>
      </c>
      <c r="AE75">
        <f>'IDT-1'!B75</f>
        <v>102.15</v>
      </c>
      <c r="AF75" s="26"/>
      <c r="AG75">
        <f t="shared" si="5"/>
        <v>1704.8893565468798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-243.47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13.967058823529412</v>
      </c>
      <c r="F76">
        <f>GT_Spot!P76</f>
        <v>0</v>
      </c>
      <c r="G76">
        <f>PPCL_NG!P76</f>
        <v>17.54</v>
      </c>
      <c r="H76">
        <f>PPCL_Spot!P76</f>
        <v>137.11656383930674</v>
      </c>
      <c r="I76">
        <f>Bawana_NG!P76</f>
        <v>99.62</v>
      </c>
      <c r="J76">
        <f>Bawana_RLNG!P76</f>
        <v>0</v>
      </c>
      <c r="K76">
        <f>Bawana_Spot!P76</f>
        <v>45</v>
      </c>
      <c r="L76">
        <f>TWOMCL!O76</f>
        <v>-0.30633951240552487</v>
      </c>
      <c r="M76">
        <f>EDWPCL!S76</f>
        <v>0</v>
      </c>
      <c r="N76">
        <f>'MSW BWN'!S76</f>
        <v>7.5692823999999987</v>
      </c>
      <c r="O76">
        <f>BRPL_ISGS_exbus!BB76</f>
        <v>1121.8584295253477</v>
      </c>
      <c r="P76" s="77">
        <v>117.9</v>
      </c>
      <c r="Q76" s="77">
        <v>29.65</v>
      </c>
      <c r="R76" s="80">
        <v>0</v>
      </c>
      <c r="S76" s="80">
        <v>0</v>
      </c>
      <c r="T76" s="78">
        <f>SUMPRODUCT(LTA!F76:AJ76,LTA!F$101:AJ$101,LTA!F$103:AJ$103)</f>
        <v>25.540000000000003</v>
      </c>
      <c r="U76" s="78">
        <f>SUMPRODUCT(LTA!F76:AJ76,LTA!F$102:AJ$102,LTA!F$103:AJ$103)</f>
        <v>108.97999999999999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35.83</v>
      </c>
      <c r="Z76" s="75">
        <f>IEX!N76</f>
        <v>0</v>
      </c>
      <c r="AA76" s="117">
        <f>STOA!H76</f>
        <v>154.98999999999998</v>
      </c>
      <c r="AB76" s="117">
        <f>-STOA!N76</f>
        <v>0</v>
      </c>
      <c r="AC76">
        <f t="shared" si="3"/>
        <v>19.055397964421591</v>
      </c>
      <c r="AD76">
        <f t="shared" si="4"/>
        <v>1648.8795971113568</v>
      </c>
      <c r="AE76">
        <f>'IDT-1'!B76</f>
        <v>96</v>
      </c>
      <c r="AF76" s="26"/>
      <c r="AG76">
        <f t="shared" si="5"/>
        <v>1744.8795971113568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-247.32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13.967058823529412</v>
      </c>
      <c r="F77">
        <f>GT_Spot!P77</f>
        <v>0</v>
      </c>
      <c r="G77">
        <f>PPCL_NG!P77</f>
        <v>17.54</v>
      </c>
      <c r="H77">
        <f>PPCL_Spot!P77</f>
        <v>137.11656383930674</v>
      </c>
      <c r="I77">
        <f>Bawana_NG!P77</f>
        <v>99.62</v>
      </c>
      <c r="J77">
        <f>Bawana_RLNG!P77</f>
        <v>0</v>
      </c>
      <c r="K77">
        <f>Bawana_Spot!P77</f>
        <v>45</v>
      </c>
      <c r="L77">
        <f>TWOMCL!O77</f>
        <v>-0.30633951240552487</v>
      </c>
      <c r="M77">
        <f>EDWPCL!S77</f>
        <v>0</v>
      </c>
      <c r="N77">
        <f>'MSW BWN'!S77</f>
        <v>7.2247680000000001</v>
      </c>
      <c r="O77">
        <f>BRPL_ISGS_exbus!BB77</f>
        <v>1147.3698283030888</v>
      </c>
      <c r="P77" s="77">
        <v>117.9</v>
      </c>
      <c r="Q77" s="77">
        <v>29.65</v>
      </c>
      <c r="R77" s="80">
        <v>0</v>
      </c>
      <c r="S77" s="80">
        <v>0</v>
      </c>
      <c r="T77" s="78">
        <f>SUMPRODUCT(LTA!F77:AJ77,LTA!F$101:AJ$101,LTA!F$103:AJ$103)</f>
        <v>14.809999999999999</v>
      </c>
      <c r="U77" s="78">
        <f>SUMPRODUCT(LTA!F77:AJ77,LTA!F$102:AJ$102,LTA!F$103:AJ$103)</f>
        <v>106.67999999999999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250.04999999999998</v>
      </c>
      <c r="AB77" s="117">
        <f>-STOA!N77</f>
        <v>0</v>
      </c>
      <c r="AC77">
        <f t="shared" si="3"/>
        <v>20.30702622410471</v>
      </c>
      <c r="AD77">
        <f t="shared" si="4"/>
        <v>1648.7548532294149</v>
      </c>
      <c r="AE77">
        <f>'IDT-1'!B77</f>
        <v>71</v>
      </c>
      <c r="AF77" s="26"/>
      <c r="AG77">
        <f t="shared" si="5"/>
        <v>1719.7548532294149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-317.56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13.967058823529412</v>
      </c>
      <c r="F78">
        <f>GT_Spot!P78</f>
        <v>0</v>
      </c>
      <c r="G78">
        <f>PPCL_NG!P78</f>
        <v>17.54</v>
      </c>
      <c r="H78">
        <f>PPCL_Spot!P78</f>
        <v>137.11656383930674</v>
      </c>
      <c r="I78">
        <f>Bawana_NG!P78</f>
        <v>99.62</v>
      </c>
      <c r="J78">
        <f>Bawana_RLNG!P78</f>
        <v>0</v>
      </c>
      <c r="K78">
        <f>Bawana_Spot!P78</f>
        <v>45</v>
      </c>
      <c r="L78">
        <f>TWOMCL!O78</f>
        <v>-0.30633951240552487</v>
      </c>
      <c r="M78">
        <f>EDWPCL!S78</f>
        <v>0</v>
      </c>
      <c r="N78">
        <f>'MSW BWN'!S78</f>
        <v>6.9672183999999993</v>
      </c>
      <c r="O78">
        <f>BRPL_ISGS_exbus!BB78</f>
        <v>1168.568409490473</v>
      </c>
      <c r="P78" s="77">
        <v>117.9</v>
      </c>
      <c r="Q78" s="77">
        <v>29.65</v>
      </c>
      <c r="R78" s="80">
        <v>0</v>
      </c>
      <c r="S78" s="80">
        <v>0</v>
      </c>
      <c r="T78" s="78">
        <f>SUMPRODUCT(LTA!F78:AJ78,LTA!F$101:AJ$101,LTA!F$103:AJ$103)</f>
        <v>6.1099999999999994</v>
      </c>
      <c r="U78" s="78">
        <f>SUMPRODUCT(LTA!F78:AJ78,LTA!F$102:AJ$102,LTA!F$103:AJ$103)</f>
        <v>106.32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248.64999999999998</v>
      </c>
      <c r="AB78" s="117">
        <f>-STOA!N78</f>
        <v>0</v>
      </c>
      <c r="AC78">
        <f t="shared" si="3"/>
        <v>20.141704822654805</v>
      </c>
      <c r="AD78">
        <f t="shared" si="4"/>
        <v>1688.4112062182487</v>
      </c>
      <c r="AE78">
        <f>'IDT-1'!B78</f>
        <v>69</v>
      </c>
      <c r="AF78" s="26"/>
      <c r="AG78">
        <f t="shared" si="5"/>
        <v>1757.4112062182487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-288.55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13.967058823529412</v>
      </c>
      <c r="F79">
        <f>GT_Spot!P79</f>
        <v>0</v>
      </c>
      <c r="G79">
        <f>PPCL_NG!P79</f>
        <v>17.54</v>
      </c>
      <c r="H79">
        <f>PPCL_Spot!P79</f>
        <v>137.33000000000001</v>
      </c>
      <c r="I79">
        <f>Bawana_NG!P79</f>
        <v>99.62</v>
      </c>
      <c r="J79">
        <f>Bawana_RLNG!P79</f>
        <v>0</v>
      </c>
      <c r="K79">
        <f>Bawana_Spot!P79</f>
        <v>45</v>
      </c>
      <c r="L79">
        <f>TWOMCL!O79</f>
        <v>-0.30633951240552487</v>
      </c>
      <c r="M79">
        <f>EDWPCL!S79</f>
        <v>0</v>
      </c>
      <c r="N79">
        <f>'MSW BWN'!S79</f>
        <v>6.8869431999999993</v>
      </c>
      <c r="O79">
        <f>BRPL_ISGS_exbus!BB79</f>
        <v>1191.4473691018236</v>
      </c>
      <c r="P79" s="77">
        <v>117.9</v>
      </c>
      <c r="Q79" s="77">
        <v>29.65</v>
      </c>
      <c r="R79" s="80">
        <v>0</v>
      </c>
      <c r="S79" s="80">
        <v>0</v>
      </c>
      <c r="T79" s="78">
        <f>SUMPRODUCT(LTA!F79:AJ79,LTA!F$101:AJ$101,LTA!F$103:AJ$103)</f>
        <v>1.01</v>
      </c>
      <c r="U79" s="78">
        <f>SUMPRODUCT(LTA!F79:AJ79,LTA!F$102:AJ$102,LTA!F$103:AJ$103)</f>
        <v>106.14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248.29999999999998</v>
      </c>
      <c r="AB79" s="117">
        <f>-STOA!N79</f>
        <v>0</v>
      </c>
      <c r="AC79">
        <f t="shared" si="3"/>
        <v>19.992811147934152</v>
      </c>
      <c r="AD79">
        <f t="shared" si="4"/>
        <v>1739.9422204650136</v>
      </c>
      <c r="AE79">
        <f>'IDT-1'!B79</f>
        <v>49</v>
      </c>
      <c r="AF79" s="26"/>
      <c r="AG79">
        <f t="shared" si="5"/>
        <v>1788.9422204650136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-254.55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13.967058823529412</v>
      </c>
      <c r="F80">
        <f>GT_Spot!P80</f>
        <v>0</v>
      </c>
      <c r="G80">
        <f>PPCL_NG!P80</f>
        <v>17.54</v>
      </c>
      <c r="H80">
        <f>PPCL_Spot!P80</f>
        <v>137.11656383930674</v>
      </c>
      <c r="I80">
        <f>Bawana_NG!P80</f>
        <v>99.62</v>
      </c>
      <c r="J80">
        <f>Bawana_RLNG!P80</f>
        <v>0</v>
      </c>
      <c r="K80">
        <f>Bawana_Spot!P80</f>
        <v>45</v>
      </c>
      <c r="L80">
        <f>TWOMCL!O80</f>
        <v>-0.30633951240552487</v>
      </c>
      <c r="M80">
        <f>EDWPCL!S80</f>
        <v>0</v>
      </c>
      <c r="N80">
        <f>'MSW BWN'!S80</f>
        <v>7.0558556000000001</v>
      </c>
      <c r="O80">
        <f>BRPL_ISGS_exbus!BB80</f>
        <v>1181.4128285202401</v>
      </c>
      <c r="P80" s="77">
        <v>117.9</v>
      </c>
      <c r="Q80" s="77">
        <v>29.65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104.21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247.95</v>
      </c>
      <c r="AB80" s="117">
        <f>-STOA!N80</f>
        <v>0</v>
      </c>
      <c r="AC80">
        <f t="shared" si="3"/>
        <v>19.506277183174898</v>
      </c>
      <c r="AD80">
        <f t="shared" si="4"/>
        <v>1768.6096900874961</v>
      </c>
      <c r="AE80">
        <f>'IDT-1'!B80</f>
        <v>36</v>
      </c>
      <c r="AF80" s="26"/>
      <c r="AG80">
        <f t="shared" si="5"/>
        <v>1804.6096900874961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-213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14.382745098039216</v>
      </c>
      <c r="F81">
        <f>GT_Spot!P81</f>
        <v>0</v>
      </c>
      <c r="G81">
        <f>PPCL_NG!P81</f>
        <v>17.54</v>
      </c>
      <c r="H81">
        <f>PPCL_Spot!P81</f>
        <v>137.1185554985303</v>
      </c>
      <c r="I81">
        <f>Bawana_NG!P81</f>
        <v>99.62</v>
      </c>
      <c r="J81">
        <f>Bawana_RLNG!P81</f>
        <v>0</v>
      </c>
      <c r="K81">
        <f>Bawana_Spot!P81</f>
        <v>45</v>
      </c>
      <c r="L81">
        <f>TWOMCL!O81</f>
        <v>-0.30633951240552487</v>
      </c>
      <c r="M81">
        <f>EDWPCL!S81</f>
        <v>0</v>
      </c>
      <c r="N81">
        <f>'MSW BWN'!S81</f>
        <v>7.0642175999999992</v>
      </c>
      <c r="O81">
        <f>BRPL_ISGS_exbus!BB81</f>
        <v>1181.4128285202401</v>
      </c>
      <c r="P81" s="77">
        <v>117.9</v>
      </c>
      <c r="Q81" s="77">
        <v>29.65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100.72999999999999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247.95</v>
      </c>
      <c r="AB81" s="117">
        <f>-STOA!N81</f>
        <v>0</v>
      </c>
      <c r="AC81">
        <f t="shared" si="3"/>
        <v>19.710233650168835</v>
      </c>
      <c r="AD81">
        <f t="shared" si="4"/>
        <v>1739.3517735542353</v>
      </c>
      <c r="AE81">
        <f>'IDT-1'!B81</f>
        <v>52</v>
      </c>
      <c r="AF81" s="26"/>
      <c r="AG81">
        <f t="shared" si="5"/>
        <v>1791.3517735542353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-239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13.996663687816504</v>
      </c>
      <c r="F82">
        <f>GT_Spot!P82</f>
        <v>0</v>
      </c>
      <c r="G82">
        <f>PPCL_NG!P82</f>
        <v>17.54</v>
      </c>
      <c r="H82">
        <f>PPCL_Spot!P82</f>
        <v>137.33000000000001</v>
      </c>
      <c r="I82">
        <f>Bawana_NG!P82</f>
        <v>99.62</v>
      </c>
      <c r="J82">
        <f>Bawana_RLNG!P82</f>
        <v>0</v>
      </c>
      <c r="K82">
        <f>Bawana_Spot!P82</f>
        <v>45</v>
      </c>
      <c r="L82">
        <f>TWOMCL!O82</f>
        <v>-0.30633951240552487</v>
      </c>
      <c r="M82">
        <f>EDWPCL!S82</f>
        <v>0</v>
      </c>
      <c r="N82">
        <f>'MSW BWN'!S82</f>
        <v>6.7514787999999992</v>
      </c>
      <c r="O82">
        <f>BRPL_ISGS_exbus!BB82</f>
        <v>1181.4128285202401</v>
      </c>
      <c r="P82" s="77">
        <v>117.9</v>
      </c>
      <c r="Q82" s="77">
        <v>29.65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97.61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247.95</v>
      </c>
      <c r="AB82" s="117">
        <f>-STOA!N82</f>
        <v>0</v>
      </c>
      <c r="AC82">
        <f t="shared" si="3"/>
        <v>19.172435475166669</v>
      </c>
      <c r="AD82">
        <f t="shared" si="4"/>
        <v>1793.2821960204844</v>
      </c>
      <c r="AE82">
        <f>'IDT-1'!B82</f>
        <v>66</v>
      </c>
      <c r="AF82" s="26"/>
      <c r="AG82">
        <f t="shared" si="5"/>
        <v>1859.2821960204844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-182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13.996663687816504</v>
      </c>
      <c r="F83">
        <f>GT_Spot!P83</f>
        <v>0</v>
      </c>
      <c r="G83">
        <f>PPCL_NG!P83</f>
        <v>17.54</v>
      </c>
      <c r="H83">
        <f>PPCL_Spot!P83</f>
        <v>137.33000000000001</v>
      </c>
      <c r="I83">
        <f>Bawana_NG!P83</f>
        <v>99.62</v>
      </c>
      <c r="J83">
        <f>Bawana_RLNG!P83</f>
        <v>0</v>
      </c>
      <c r="K83">
        <f>Bawana_Spot!P83</f>
        <v>45</v>
      </c>
      <c r="L83">
        <f>TWOMCL!O83</f>
        <v>-0.30633951240552487</v>
      </c>
      <c r="M83">
        <f>EDWPCL!S83</f>
        <v>0</v>
      </c>
      <c r="N83">
        <f>'MSW BWN'!S83</f>
        <v>6.5992904000000001</v>
      </c>
      <c r="O83">
        <f>BRPL_ISGS_exbus!BB83</f>
        <v>1181.4128285202401</v>
      </c>
      <c r="P83" s="77">
        <v>117.9</v>
      </c>
      <c r="Q83" s="77">
        <v>29.65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95.03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344.40999999999997</v>
      </c>
      <c r="AB83" s="117">
        <f>-STOA!N83</f>
        <v>0</v>
      </c>
      <c r="AC83">
        <f t="shared" si="3"/>
        <v>20.26358404291253</v>
      </c>
      <c r="AD83">
        <f t="shared" si="4"/>
        <v>1855.9188590527388</v>
      </c>
      <c r="AE83">
        <f>'IDT-1'!B83</f>
        <v>0</v>
      </c>
      <c r="AF83" s="26"/>
      <c r="AG83">
        <f t="shared" si="5"/>
        <v>1855.9188590527388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-212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13.996663687816504</v>
      </c>
      <c r="F84">
        <f>GT_Spot!P84</f>
        <v>0</v>
      </c>
      <c r="G84">
        <f>PPCL_NG!P84</f>
        <v>17.54</v>
      </c>
      <c r="H84">
        <f>PPCL_Spot!P84</f>
        <v>137.33000000000001</v>
      </c>
      <c r="I84">
        <f>Bawana_NG!P84</f>
        <v>99.62</v>
      </c>
      <c r="J84">
        <f>Bawana_RLNG!P84</f>
        <v>0</v>
      </c>
      <c r="K84">
        <f>Bawana_Spot!P84</f>
        <v>45</v>
      </c>
      <c r="L84">
        <f>TWOMCL!O84</f>
        <v>-0.30633951240552487</v>
      </c>
      <c r="M84">
        <f>EDWPCL!S84</f>
        <v>0</v>
      </c>
      <c r="N84">
        <f>'MSW BWN'!S84</f>
        <v>6.7431167999999992</v>
      </c>
      <c r="O84">
        <f>BRPL_ISGS_exbus!BB84</f>
        <v>1174.4018060130402</v>
      </c>
      <c r="P84" s="77">
        <v>117.9</v>
      </c>
      <c r="Q84" s="77">
        <v>29.65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93.3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344.40999999999997</v>
      </c>
      <c r="AB84" s="117">
        <f>-STOA!N84</f>
        <v>0</v>
      </c>
      <c r="AC84">
        <f t="shared" si="3"/>
        <v>20.081391186902827</v>
      </c>
      <c r="AD84">
        <f t="shared" si="4"/>
        <v>1859.5038558015483</v>
      </c>
      <c r="AE84">
        <f>'IDT-1'!B84</f>
        <v>18</v>
      </c>
      <c r="AF84" s="26"/>
      <c r="AG84">
        <f t="shared" si="5"/>
        <v>1877.5038558015483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-200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13.996663687816504</v>
      </c>
      <c r="F85">
        <f>GT_Spot!P85</f>
        <v>0</v>
      </c>
      <c r="G85">
        <f>PPCL_NG!P85</f>
        <v>17.54</v>
      </c>
      <c r="H85">
        <f>PPCL_Spot!P85</f>
        <v>137.33000000000001</v>
      </c>
      <c r="I85">
        <f>Bawana_NG!P85</f>
        <v>99.62</v>
      </c>
      <c r="J85">
        <f>Bawana_RLNG!P85</f>
        <v>0</v>
      </c>
      <c r="K85">
        <f>Bawana_Spot!P85</f>
        <v>45</v>
      </c>
      <c r="L85">
        <f>TWOMCL!O85</f>
        <v>-0.30633951240552487</v>
      </c>
      <c r="M85">
        <f>EDWPCL!S85</f>
        <v>0</v>
      </c>
      <c r="N85">
        <f>'MSW BWN'!S85</f>
        <v>6.8317540000000001</v>
      </c>
      <c r="O85">
        <f>BRPL_ISGS_exbus!BB85</f>
        <v>1169.8662523710709</v>
      </c>
      <c r="P85" s="77">
        <v>117.9</v>
      </c>
      <c r="Q85" s="77">
        <v>29.65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92.84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344.40999999999997</v>
      </c>
      <c r="AB85" s="117">
        <f>-STOA!N85</f>
        <v>0</v>
      </c>
      <c r="AC85">
        <f t="shared" si="3"/>
        <v>20.304554147879355</v>
      </c>
      <c r="AD85">
        <f t="shared" si="4"/>
        <v>1824.3737763986026</v>
      </c>
      <c r="AE85">
        <f>'IDT-1'!B85</f>
        <v>91</v>
      </c>
      <c r="AF85" s="26"/>
      <c r="AG85">
        <f t="shared" si="5"/>
        <v>1915.3737763986026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-230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13.996663687816504</v>
      </c>
      <c r="F86">
        <f>GT_Spot!P86</f>
        <v>0</v>
      </c>
      <c r="G86">
        <f>PPCL_NG!P86</f>
        <v>17.54</v>
      </c>
      <c r="H86">
        <f>PPCL_Spot!P86</f>
        <v>137.1279810992734</v>
      </c>
      <c r="I86">
        <f>Bawana_NG!P86</f>
        <v>99.62</v>
      </c>
      <c r="J86">
        <f>Bawana_RLNG!P86</f>
        <v>0</v>
      </c>
      <c r="K86">
        <f>Bawana_Spot!P86</f>
        <v>45.97618328214493</v>
      </c>
      <c r="L86">
        <f>TWOMCL!O86</f>
        <v>-0.30633951240552487</v>
      </c>
      <c r="M86">
        <f>EDWPCL!S86</f>
        <v>0</v>
      </c>
      <c r="N86">
        <f>'MSW BWN'!S86</f>
        <v>7.0157179999999997</v>
      </c>
      <c r="O86">
        <f>BRPL_ISGS_exbus!BB86</f>
        <v>1168.7876333886711</v>
      </c>
      <c r="P86" s="77">
        <v>117.9</v>
      </c>
      <c r="Q86" s="77">
        <v>29.65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88.47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344.40999999999997</v>
      </c>
      <c r="AB86" s="117">
        <f>-STOA!N86</f>
        <v>0</v>
      </c>
      <c r="AC86">
        <f t="shared" si="3"/>
        <v>20.158500300324377</v>
      </c>
      <c r="AD86">
        <f t="shared" si="4"/>
        <v>1832.0293396451759</v>
      </c>
      <c r="AE86">
        <f>'IDT-1'!B86</f>
        <v>111</v>
      </c>
      <c r="AF86" s="26"/>
      <c r="AG86">
        <f t="shared" si="5"/>
        <v>1943.0293396451759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-218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13.99213190627712</v>
      </c>
      <c r="F87">
        <f>GT_Spot!P87</f>
        <v>0</v>
      </c>
      <c r="G87">
        <f>PPCL_NG!P87</f>
        <v>17.54</v>
      </c>
      <c r="H87">
        <f>PPCL_Spot!P87</f>
        <v>137.33000000000001</v>
      </c>
      <c r="I87">
        <f>Bawana_NG!P87</f>
        <v>99.62</v>
      </c>
      <c r="J87">
        <f>Bawana_RLNG!P87</f>
        <v>0</v>
      </c>
      <c r="K87">
        <f>Bawana_Spot!P87</f>
        <v>45.65621612662634</v>
      </c>
      <c r="L87">
        <f>TWOMCL!O87</f>
        <v>-0.30633951240552487</v>
      </c>
      <c r="M87">
        <f>EDWPCL!S87</f>
        <v>0</v>
      </c>
      <c r="N87">
        <f>'MSW BWN'!S87</f>
        <v>6.8635295999999997</v>
      </c>
      <c r="O87">
        <f>BRPL_ISGS_exbus!BB87</f>
        <v>1124.9370063307981</v>
      </c>
      <c r="P87" s="77">
        <v>117.9</v>
      </c>
      <c r="Q87" s="77">
        <v>29.65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81.050000000000011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463.78</v>
      </c>
      <c r="AB87" s="117">
        <f>-STOA!N87</f>
        <v>0</v>
      </c>
      <c r="AC87">
        <f t="shared" si="3"/>
        <v>21.225898458651731</v>
      </c>
      <c r="AD87">
        <f t="shared" si="4"/>
        <v>1845.7866459926443</v>
      </c>
      <c r="AE87">
        <f>'IDT-1'!B87</f>
        <v>77</v>
      </c>
      <c r="AF87" s="26"/>
      <c r="AG87">
        <f t="shared" si="5"/>
        <v>1922.7866459926443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-271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13.99213190627712</v>
      </c>
      <c r="F88">
        <f>GT_Spot!P88</f>
        <v>0</v>
      </c>
      <c r="G88">
        <f>PPCL_NG!P88</f>
        <v>17.54</v>
      </c>
      <c r="H88">
        <f>PPCL_Spot!P88</f>
        <v>137.33000000000001</v>
      </c>
      <c r="I88">
        <f>Bawana_NG!P88</f>
        <v>99.62</v>
      </c>
      <c r="J88">
        <f>Bawana_RLNG!P88</f>
        <v>0</v>
      </c>
      <c r="K88">
        <f>Bawana_Spot!P88</f>
        <v>45.65621612662634</v>
      </c>
      <c r="L88">
        <f>TWOMCL!O88</f>
        <v>-0.30633951240552487</v>
      </c>
      <c r="M88">
        <f>EDWPCL!S88</f>
        <v>0</v>
      </c>
      <c r="N88">
        <f>'MSW BWN'!S88</f>
        <v>6.9354427999999997</v>
      </c>
      <c r="O88">
        <f>BRPL_ISGS_exbus!BB88</f>
        <v>1125.0455458267982</v>
      </c>
      <c r="P88" s="77">
        <v>117.9</v>
      </c>
      <c r="Q88" s="77">
        <v>29.65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79.86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463.78</v>
      </c>
      <c r="AB88" s="117">
        <f>-STOA!N88</f>
        <v>0</v>
      </c>
      <c r="AC88">
        <f t="shared" si="3"/>
        <v>20.84413308644433</v>
      </c>
      <c r="AD88">
        <f t="shared" si="4"/>
        <v>1887.1588640608516</v>
      </c>
      <c r="AE88">
        <f>'IDT-1'!B88</f>
        <v>111</v>
      </c>
      <c r="AF88" s="26"/>
      <c r="AG88">
        <f t="shared" si="5"/>
        <v>1998.1588640608516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-229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13.99213190627712</v>
      </c>
      <c r="F89">
        <f>GT_Spot!P89</f>
        <v>0</v>
      </c>
      <c r="G89">
        <f>PPCL_NG!P89</f>
        <v>17.54</v>
      </c>
      <c r="H89">
        <f>PPCL_Spot!P89</f>
        <v>137.33000000000001</v>
      </c>
      <c r="I89">
        <f>Bawana_NG!P89</f>
        <v>99.62</v>
      </c>
      <c r="J89">
        <f>Bawana_RLNG!P89</f>
        <v>0</v>
      </c>
      <c r="K89">
        <f>Bawana_Spot!P89</f>
        <v>45.65621612662634</v>
      </c>
      <c r="L89">
        <f>TWOMCL!O89</f>
        <v>-0.30633951240552487</v>
      </c>
      <c r="M89">
        <f>EDWPCL!S89</f>
        <v>0</v>
      </c>
      <c r="N89">
        <f>'MSW BWN'!S89</f>
        <v>7.0474936000000001</v>
      </c>
      <c r="O89">
        <f>BRPL_ISGS_exbus!BB89</f>
        <v>1122.2238957503994</v>
      </c>
      <c r="P89" s="77">
        <v>117.9</v>
      </c>
      <c r="Q89" s="77">
        <v>29.65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81.259999999999991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1.05</v>
      </c>
      <c r="Z89" s="75">
        <f>IEX!N89</f>
        <v>0</v>
      </c>
      <c r="AA89" s="117">
        <f>STOA!H89</f>
        <v>463.78</v>
      </c>
      <c r="AB89" s="117">
        <f>-STOA!N89</f>
        <v>0</v>
      </c>
      <c r="AC89">
        <f t="shared" si="3"/>
        <v>20.726432955023483</v>
      </c>
      <c r="AD89">
        <f t="shared" si="4"/>
        <v>1900.0169649158743</v>
      </c>
      <c r="AE89">
        <f>'IDT-1'!B89</f>
        <v>146.61699999999999</v>
      </c>
      <c r="AF89" s="26"/>
      <c r="AG89">
        <f t="shared" si="5"/>
        <v>2046.6339649158742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-216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13.99213190627712</v>
      </c>
      <c r="F90">
        <f>GT_Spot!P90</f>
        <v>0</v>
      </c>
      <c r="G90">
        <f>PPCL_NG!P90</f>
        <v>17.54</v>
      </c>
      <c r="H90">
        <f>PPCL_Spot!P90</f>
        <v>137.33000000000001</v>
      </c>
      <c r="I90">
        <f>Bawana_NG!P90</f>
        <v>99.62</v>
      </c>
      <c r="J90">
        <f>Bawana_RLNG!P90</f>
        <v>0</v>
      </c>
      <c r="K90">
        <f>Bawana_Spot!P90</f>
        <v>45</v>
      </c>
      <c r="L90">
        <f>TWOMCL!O90</f>
        <v>-0.30633951240552487</v>
      </c>
      <c r="M90">
        <f>EDWPCL!S90</f>
        <v>0</v>
      </c>
      <c r="N90">
        <f>'MSW BWN'!S90</f>
        <v>7.2883191999999983</v>
      </c>
      <c r="O90">
        <f>BRPL_ISGS_exbus!BB90</f>
        <v>1121.1489291015023</v>
      </c>
      <c r="P90" s="77">
        <v>117.9</v>
      </c>
      <c r="Q90" s="77">
        <v>29.65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81.260000000000005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23.34</v>
      </c>
      <c r="Z90" s="75">
        <f>IEX!N90</f>
        <v>0</v>
      </c>
      <c r="AA90" s="117">
        <f>STOA!H90</f>
        <v>463.78</v>
      </c>
      <c r="AB90" s="117">
        <f>-STOA!N90</f>
        <v>0</v>
      </c>
      <c r="AC90">
        <f t="shared" si="3"/>
        <v>20.216975865147635</v>
      </c>
      <c r="AD90">
        <f t="shared" si="4"/>
        <v>1999.3260648302262</v>
      </c>
      <c r="AE90">
        <f>'IDT-1'!B90</f>
        <v>92.349000000000004</v>
      </c>
      <c r="AF90" s="26"/>
      <c r="AG90">
        <f t="shared" si="5"/>
        <v>2091.6750648302263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-138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14.396528782181083</v>
      </c>
      <c r="F91">
        <f>GT_Spot!P91</f>
        <v>0</v>
      </c>
      <c r="G91">
        <f>PPCL_NG!P91</f>
        <v>17.54</v>
      </c>
      <c r="H91">
        <f>PPCL_Spot!P91</f>
        <v>137.33000000000001</v>
      </c>
      <c r="I91">
        <f>Bawana_NG!P91</f>
        <v>99.62</v>
      </c>
      <c r="J91">
        <f>Bawana_RLNG!P91</f>
        <v>0</v>
      </c>
      <c r="K91">
        <f>Bawana_Spot!P91</f>
        <v>45</v>
      </c>
      <c r="L91">
        <f>TWOMCL!O91</f>
        <v>-0.30633951240552487</v>
      </c>
      <c r="M91">
        <f>EDWPCL!S91</f>
        <v>0</v>
      </c>
      <c r="N91">
        <f>'MSW BWN'!S91</f>
        <v>7.6177819999999983</v>
      </c>
      <c r="O91">
        <f>BRPL_ISGS_exbus!BB91</f>
        <v>1166.4221146761431</v>
      </c>
      <c r="P91" s="77">
        <v>117.9</v>
      </c>
      <c r="Q91" s="77">
        <v>29.65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80.97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38.25</v>
      </c>
      <c r="Z91" s="75">
        <f>IEX!N91</f>
        <v>0</v>
      </c>
      <c r="AA91" s="117">
        <f>STOA!H91</f>
        <v>512.01</v>
      </c>
      <c r="AB91" s="117">
        <f>-STOA!N91</f>
        <v>0</v>
      </c>
      <c r="AC91">
        <f t="shared" si="3"/>
        <v>21.299211648663171</v>
      </c>
      <c r="AD91">
        <f t="shared" si="4"/>
        <v>2093.1008742972558</v>
      </c>
      <c r="AE91">
        <f>'IDT-1'!B91</f>
        <v>41</v>
      </c>
      <c r="AF91" s="26"/>
      <c r="AG91">
        <f t="shared" si="5"/>
        <v>2134.1008742972558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-152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14.396528782181083</v>
      </c>
      <c r="F92">
        <f>GT_Spot!P92</f>
        <v>0</v>
      </c>
      <c r="G92">
        <f>PPCL_NG!P92</f>
        <v>17.54</v>
      </c>
      <c r="H92">
        <f>PPCL_Spot!P92</f>
        <v>137.33000000000001</v>
      </c>
      <c r="I92">
        <f>Bawana_NG!P92</f>
        <v>99.62</v>
      </c>
      <c r="J92">
        <f>Bawana_RLNG!P92</f>
        <v>0</v>
      </c>
      <c r="K92">
        <f>Bawana_Spot!P92</f>
        <v>45</v>
      </c>
      <c r="L92">
        <f>TWOMCL!O92</f>
        <v>-0.30633951240552487</v>
      </c>
      <c r="M92">
        <f>EDWPCL!S92</f>
        <v>0</v>
      </c>
      <c r="N92">
        <f>'MSW BWN'!S92</f>
        <v>7.241492</v>
      </c>
      <c r="O92">
        <f>BRPL_ISGS_exbus!BB92</f>
        <v>1166.4261004161431</v>
      </c>
      <c r="P92" s="77">
        <v>117.9</v>
      </c>
      <c r="Q92" s="77">
        <v>29.65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80.81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46.98</v>
      </c>
      <c r="Z92" s="75">
        <f>IEX!N92</f>
        <v>0</v>
      </c>
      <c r="AA92" s="117">
        <f>STOA!H92</f>
        <v>512.01</v>
      </c>
      <c r="AB92" s="117">
        <f>-STOA!N92</f>
        <v>0</v>
      </c>
      <c r="AC92">
        <f t="shared" si="3"/>
        <v>21.078373162942718</v>
      </c>
      <c r="AD92">
        <f t="shared" si="4"/>
        <v>2134.5194085229759</v>
      </c>
      <c r="AE92">
        <f>'IDT-1'!B92</f>
        <v>48.713000000000001</v>
      </c>
      <c r="AF92" s="26"/>
      <c r="AG92">
        <f t="shared" si="5"/>
        <v>2183.2324085229761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-119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14.396528782181083</v>
      </c>
      <c r="F93">
        <f>GT_Spot!P93</f>
        <v>0</v>
      </c>
      <c r="G93">
        <f>PPCL_NG!P93</f>
        <v>17.54</v>
      </c>
      <c r="H93">
        <f>PPCL_Spot!P93</f>
        <v>137.33000000000001</v>
      </c>
      <c r="I93">
        <f>Bawana_NG!P93</f>
        <v>99.62</v>
      </c>
      <c r="J93">
        <f>Bawana_RLNG!P93</f>
        <v>0</v>
      </c>
      <c r="K93">
        <f>Bawana_Spot!P93</f>
        <v>45</v>
      </c>
      <c r="L93">
        <f>TWOMCL!O93</f>
        <v>-0.30633951240552487</v>
      </c>
      <c r="M93">
        <f>EDWPCL!S93</f>
        <v>0</v>
      </c>
      <c r="N93">
        <f>'MSW BWN'!S93</f>
        <v>7.1679063999999988</v>
      </c>
      <c r="O93">
        <f>BRPL_ISGS_exbus!BB93</f>
        <v>1165.0439434821742</v>
      </c>
      <c r="P93" s="77">
        <v>117.9</v>
      </c>
      <c r="Q93" s="77">
        <v>29.65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80.31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60.29</v>
      </c>
      <c r="Z93" s="75">
        <f>IEX!N93</f>
        <v>0</v>
      </c>
      <c r="AA93" s="117">
        <f>STOA!H93</f>
        <v>512.01</v>
      </c>
      <c r="AB93" s="117">
        <f>-STOA!N93</f>
        <v>0</v>
      </c>
      <c r="AC93">
        <f t="shared" si="3"/>
        <v>20.832043655278177</v>
      </c>
      <c r="AD93">
        <f t="shared" si="4"/>
        <v>2185.1199954966719</v>
      </c>
      <c r="AE93">
        <f>'IDT-1'!B93</f>
        <v>30.526</v>
      </c>
      <c r="AF93" s="26"/>
      <c r="AG93">
        <f t="shared" si="5"/>
        <v>2215.6459954966717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-80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14.396528782181083</v>
      </c>
      <c r="F94">
        <f>GT_Spot!P94</f>
        <v>0</v>
      </c>
      <c r="G94">
        <f>PPCL_NG!P94</f>
        <v>17.54</v>
      </c>
      <c r="H94">
        <f>PPCL_Spot!P94</f>
        <v>137.33000000000001</v>
      </c>
      <c r="I94">
        <f>Bawana_NG!P94</f>
        <v>99.62</v>
      </c>
      <c r="J94">
        <f>Bawana_RLNG!P94</f>
        <v>0</v>
      </c>
      <c r="K94">
        <f>Bawana_Spot!P94</f>
        <v>45.65621612662634</v>
      </c>
      <c r="L94">
        <f>TWOMCL!O94</f>
        <v>-0.30633951240552487</v>
      </c>
      <c r="M94">
        <f>EDWPCL!S94</f>
        <v>0</v>
      </c>
      <c r="N94">
        <f>'MSW BWN'!S94</f>
        <v>7.1210791999999996</v>
      </c>
      <c r="O94">
        <f>BRPL_ISGS_exbus!BB94</f>
        <v>1155.1405619085742</v>
      </c>
      <c r="P94" s="77">
        <v>117.9</v>
      </c>
      <c r="Q94" s="77">
        <v>29.65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86.960000000000008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69.819999999999993</v>
      </c>
      <c r="Z94" s="75">
        <f>IEX!N94</f>
        <v>0</v>
      </c>
      <c r="AA94" s="117">
        <f>STOA!H94</f>
        <v>512.01</v>
      </c>
      <c r="AB94" s="117">
        <f>-STOA!N94</f>
        <v>0</v>
      </c>
      <c r="AC94">
        <f t="shared" si="3"/>
        <v>20.182390318209183</v>
      </c>
      <c r="AD94">
        <f t="shared" si="4"/>
        <v>2272.6556561867669</v>
      </c>
      <c r="AE94">
        <f>'IDT-1'!B94</f>
        <v>11.617000000000001</v>
      </c>
      <c r="AF94" s="26"/>
      <c r="AG94">
        <f t="shared" si="5"/>
        <v>2284.2726561867671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14.400225035161746</v>
      </c>
      <c r="F95">
        <f>GT_Spot!P95</f>
        <v>0</v>
      </c>
      <c r="G95">
        <f>PPCL_NG!P95</f>
        <v>17.54</v>
      </c>
      <c r="H95">
        <f>PPCL_Spot!P95</f>
        <v>137.33000000000001</v>
      </c>
      <c r="I95">
        <f>Bawana_NG!P95</f>
        <v>99.62</v>
      </c>
      <c r="J95">
        <f>Bawana_RLNG!P95</f>
        <v>0</v>
      </c>
      <c r="K95">
        <f>Bawana_Spot!P95</f>
        <v>45.65621612662634</v>
      </c>
      <c r="L95">
        <f>TWOMCL!O95</f>
        <v>-0.30633951240552487</v>
      </c>
      <c r="M95">
        <f>EDWPCL!S95</f>
        <v>0</v>
      </c>
      <c r="N95">
        <f>'MSW BWN'!S95</f>
        <v>7.1528547999999992</v>
      </c>
      <c r="O95">
        <f>BRPL_ISGS_exbus!BB95</f>
        <v>1115.176916212783</v>
      </c>
      <c r="P95" s="77">
        <v>117.9</v>
      </c>
      <c r="Q95" s="77">
        <v>29.65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87.36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58.23</v>
      </c>
      <c r="Z95" s="75">
        <f>IEX!N95</f>
        <v>0</v>
      </c>
      <c r="AA95" s="117">
        <f>STOA!H95</f>
        <v>608.47</v>
      </c>
      <c r="AB95" s="117">
        <f>-STOA!N95</f>
        <v>0</v>
      </c>
      <c r="AC95">
        <f t="shared" si="3"/>
        <v>20.581398388392451</v>
      </c>
      <c r="AD95">
        <f t="shared" si="4"/>
        <v>2317.5984742737733</v>
      </c>
      <c r="AE95">
        <f>'IDT-1'!B95</f>
        <v>0</v>
      </c>
      <c r="AF95" s="26"/>
      <c r="AG95">
        <f t="shared" si="5"/>
        <v>2317.5984742737733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14.400225035161746</v>
      </c>
      <c r="F96">
        <f>GT_Spot!P96</f>
        <v>0</v>
      </c>
      <c r="G96">
        <f>PPCL_NG!P96</f>
        <v>17.54</v>
      </c>
      <c r="H96">
        <f>PPCL_Spot!P96</f>
        <v>137.33000000000001</v>
      </c>
      <c r="I96">
        <f>Bawana_NG!P96</f>
        <v>99.62</v>
      </c>
      <c r="J96">
        <f>Bawana_RLNG!P96</f>
        <v>0</v>
      </c>
      <c r="K96">
        <f>Bawana_Spot!P96</f>
        <v>45.65621612662634</v>
      </c>
      <c r="L96">
        <f>TWOMCL!O96</f>
        <v>-0.30633951240552487</v>
      </c>
      <c r="M96">
        <f>EDWPCL!S96</f>
        <v>0</v>
      </c>
      <c r="N96">
        <f>'MSW BWN'!S96</f>
        <v>7.1929923999999996</v>
      </c>
      <c r="O96">
        <f>BRPL_ISGS_exbus!BB96</f>
        <v>1103.7867332783831</v>
      </c>
      <c r="P96" s="77">
        <v>117.9</v>
      </c>
      <c r="Q96" s="77">
        <v>29.65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88.26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63.96</v>
      </c>
      <c r="Z96" s="75">
        <f>IEX!N96</f>
        <v>0</v>
      </c>
      <c r="AA96" s="117">
        <f>STOA!H96</f>
        <v>608.47</v>
      </c>
      <c r="AB96" s="117">
        <f>-STOA!N96</f>
        <v>0</v>
      </c>
      <c r="AC96">
        <f t="shared" si="3"/>
        <v>20.539861989449733</v>
      </c>
      <c r="AD96">
        <f t="shared" si="4"/>
        <v>2312.9199653383162</v>
      </c>
      <c r="AE96">
        <f>'IDT-1'!B96</f>
        <v>0</v>
      </c>
      <c r="AF96" s="26"/>
      <c r="AG96">
        <f t="shared" si="5"/>
        <v>2312.9199653383162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12.396517832069645</v>
      </c>
      <c r="F97">
        <f>GT_Spot!P97</f>
        <v>0</v>
      </c>
      <c r="G97">
        <f>PPCL_NG!P97</f>
        <v>17.54</v>
      </c>
      <c r="H97">
        <f>PPCL_Spot!P97</f>
        <v>137.33000000000001</v>
      </c>
      <c r="I97">
        <f>Bawana_NG!P97</f>
        <v>99.62</v>
      </c>
      <c r="J97">
        <f>Bawana_RLNG!P97</f>
        <v>0</v>
      </c>
      <c r="K97">
        <f>Bawana_Spot!P97</f>
        <v>44.996292329241165</v>
      </c>
      <c r="L97">
        <f>TWOMCL!O97</f>
        <v>-0.30633951240552487</v>
      </c>
      <c r="M97">
        <f>EDWPCL!S97</f>
        <v>0</v>
      </c>
      <c r="N97">
        <f>'MSW BWN'!S97</f>
        <v>7.8184699999999987</v>
      </c>
      <c r="O97">
        <f>BRPL_ISGS_exbus!BB97</f>
        <v>1062.4755154331879</v>
      </c>
      <c r="P97" s="77">
        <v>117.9</v>
      </c>
      <c r="Q97" s="77">
        <v>29.65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89.59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65.53</v>
      </c>
      <c r="Z97" s="75">
        <f>IEX!N97</f>
        <v>0</v>
      </c>
      <c r="AA97" s="117">
        <f>STOA!H97</f>
        <v>608.47</v>
      </c>
      <c r="AB97" s="117">
        <f>-STOA!N97</f>
        <v>0</v>
      </c>
      <c r="AC97">
        <f t="shared" si="3"/>
        <v>20.183907522487818</v>
      </c>
      <c r="AD97">
        <f t="shared" si="4"/>
        <v>2272.8265485596053</v>
      </c>
      <c r="AE97">
        <f>'IDT-1'!B97</f>
        <v>0</v>
      </c>
      <c r="AF97" s="26"/>
      <c r="AG97">
        <f t="shared" si="5"/>
        <v>2272.8265485596053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12.396517832069645</v>
      </c>
      <c r="F98">
        <f>GT_Spot!P98</f>
        <v>0</v>
      </c>
      <c r="G98">
        <f>PPCL_NG!P98</f>
        <v>17.54</v>
      </c>
      <c r="H98">
        <f>PPCL_Spot!P98</f>
        <v>137.33000000000001</v>
      </c>
      <c r="I98">
        <f>Bawana_NG!P98</f>
        <v>99.62</v>
      </c>
      <c r="J98">
        <f>Bawana_RLNG!P98</f>
        <v>0</v>
      </c>
      <c r="K98">
        <f>Bawana_Spot!P98</f>
        <v>46.293849480249477</v>
      </c>
      <c r="L98">
        <f>TWOMCL!O98</f>
        <v>-0.30633951240552487</v>
      </c>
      <c r="M98">
        <f>EDWPCL!S98</f>
        <v>0</v>
      </c>
      <c r="N98">
        <f>'MSW BWN'!S98</f>
        <v>7.8502455999999992</v>
      </c>
      <c r="O98">
        <f>BRPL_ISGS_exbus!BB98</f>
        <v>1037.6828931432642</v>
      </c>
      <c r="P98" s="77">
        <v>117.9</v>
      </c>
      <c r="Q98" s="77">
        <v>29.65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90.97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62.61</v>
      </c>
      <c r="Z98" s="75">
        <f>IEX!N98</f>
        <v>0</v>
      </c>
      <c r="AA98" s="117">
        <f>STOA!H98</f>
        <v>608.47</v>
      </c>
      <c r="AB98" s="117">
        <f>-STOA!N98</f>
        <v>0</v>
      </c>
      <c r="AC98">
        <f t="shared" si="3"/>
        <v>19.963878574545358</v>
      </c>
      <c r="AD98">
        <f t="shared" si="4"/>
        <v>2248.0432879686323</v>
      </c>
      <c r="AE98">
        <f>'IDT-1'!B98</f>
        <v>0</v>
      </c>
      <c r="AF98" s="26"/>
      <c r="AG98">
        <f t="shared" si="5"/>
        <v>2248.0432879686323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0.5289217813163577</v>
      </c>
      <c r="F99">
        <f t="shared" si="6"/>
        <v>0</v>
      </c>
      <c r="G99">
        <f t="shared" si="6"/>
        <v>0.42095999999999945</v>
      </c>
      <c r="H99">
        <f t="shared" si="6"/>
        <v>3.2459481102377739</v>
      </c>
      <c r="I99">
        <f t="shared" si="6"/>
        <v>2.3846537500000009</v>
      </c>
      <c r="J99">
        <f t="shared" si="6"/>
        <v>0</v>
      </c>
      <c r="K99">
        <f t="shared" si="6"/>
        <v>1.5843262964080391</v>
      </c>
      <c r="L99">
        <f t="shared" si="6"/>
        <v>-7.3521482977326061E-3</v>
      </c>
      <c r="M99">
        <f t="shared" si="6"/>
        <v>0</v>
      </c>
      <c r="N99">
        <f t="shared" si="6"/>
        <v>0.17425070080000007</v>
      </c>
      <c r="O99">
        <f t="shared" si="6"/>
        <v>22.748032453702464</v>
      </c>
      <c r="P99" s="77">
        <f t="shared" si="6"/>
        <v>2.8295999999999948</v>
      </c>
      <c r="Q99" s="77">
        <f t="shared" si="6"/>
        <v>0.71160000000000123</v>
      </c>
      <c r="R99" s="80">
        <f t="shared" si="6"/>
        <v>0.36814747937645098</v>
      </c>
      <c r="S99" s="80">
        <f t="shared" si="6"/>
        <v>0</v>
      </c>
      <c r="T99" s="78">
        <f t="shared" si="6"/>
        <v>2.5677950000000003</v>
      </c>
      <c r="U99" s="78">
        <f t="shared" si="6"/>
        <v>1.8077399999999999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0.2363325</v>
      </c>
      <c r="Z99" s="75">
        <f t="shared" si="6"/>
        <v>0</v>
      </c>
      <c r="AA99" s="117">
        <f t="shared" si="6"/>
        <v>6.4901850000000012</v>
      </c>
      <c r="AB99" s="117">
        <f t="shared" si="6"/>
        <v>0</v>
      </c>
      <c r="AC99">
        <f t="shared" si="6"/>
        <v>0.43749342143355346</v>
      </c>
      <c r="AD99">
        <f t="shared" si="6"/>
        <v>42.208612502109816</v>
      </c>
      <c r="AE99">
        <f t="shared" si="6"/>
        <v>1.2057084999999998</v>
      </c>
      <c r="AG99">
        <f t="shared" si="6"/>
        <v>43.414321002109801</v>
      </c>
      <c r="AI99">
        <f t="shared" si="6"/>
        <v>0</v>
      </c>
      <c r="AJ99">
        <f t="shared" si="6"/>
        <v>0</v>
      </c>
      <c r="AK99">
        <f t="shared" si="6"/>
        <v>6.652000000000001E-2</v>
      </c>
      <c r="AL99">
        <f t="shared" si="6"/>
        <v>-3.5115549999999991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44675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GT_NG!Q3</f>
        <v>14.954007993445281</v>
      </c>
      <c r="F3">
        <f>GT_Spot!Q3</f>
        <v>0</v>
      </c>
      <c r="G3">
        <f>PPCL_NG!Q3</f>
        <v>9.9600000000000009</v>
      </c>
      <c r="H3">
        <f>PPCL_Spot!Q3</f>
        <v>6.870000000000001</v>
      </c>
      <c r="I3">
        <f>Bawana_NG!Q3</f>
        <v>37.44</v>
      </c>
      <c r="J3">
        <f>Bawana_RLNG!Q3</f>
        <v>0</v>
      </c>
      <c r="K3">
        <f>Bawana_Spot!Q3</f>
        <v>65.58</v>
      </c>
      <c r="L3">
        <f>TWOMCL!P3</f>
        <v>0</v>
      </c>
      <c r="M3">
        <f>EDWPCL!T3</f>
        <v>0</v>
      </c>
      <c r="N3">
        <f>'MSW BWN'!T3</f>
        <v>4.2494199999999998</v>
      </c>
      <c r="O3">
        <f>BYPL_ISGS_exbus!BB3</f>
        <v>626.16624486656031</v>
      </c>
      <c r="P3" s="77">
        <v>68.180000000000007</v>
      </c>
      <c r="Q3" s="77">
        <v>17.149999999999999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111.12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3.68</v>
      </c>
      <c r="Z3" s="75">
        <f>IEX!O3</f>
        <v>0</v>
      </c>
      <c r="AA3" s="117">
        <f>STOA!I3</f>
        <v>203.32</v>
      </c>
      <c r="AB3" s="117">
        <f>-STOA!O3</f>
        <v>-20</v>
      </c>
      <c r="AC3">
        <f>SUMIF(B3:AB3,"&gt;0")*$AC$2-SUMIF(B3:AB3,"&lt;0")*($AC$2/(1-$AC$2))+SUMIF(AI3:AR3,"&gt;0")*$AC$2-SUMIF(AI3:AR3,"&lt;0")*($AC$2/(1-$AC$2))</f>
        <v>10.660186222055861</v>
      </c>
      <c r="AD3">
        <f>SUM(B3:AB3,AI3:AR3)-AC3</f>
        <v>1120.3694866379496</v>
      </c>
      <c r="AE3">
        <f>'IDT-1'!C3</f>
        <v>14.385999999999999</v>
      </c>
      <c r="AF3" s="26"/>
      <c r="AG3">
        <f>SUM(AD3:AF3)</f>
        <v>1134.7554866379496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-20</v>
      </c>
      <c r="AM3" s="75">
        <f>RTM_PXI!I3</f>
        <v>0</v>
      </c>
      <c r="AN3" s="75">
        <f>RTM_PXI!O3</f>
        <v>0</v>
      </c>
      <c r="AO3" s="192">
        <f>GDAM_IEX!I3</f>
        <v>2.36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14.954007993445281</v>
      </c>
      <c r="F4">
        <f>GT_Spot!Q4</f>
        <v>0</v>
      </c>
      <c r="G4">
        <f>PPCL_NG!Q4</f>
        <v>9.9600000000000009</v>
      </c>
      <c r="H4">
        <f>PPCL_Spot!Q4</f>
        <v>31.21</v>
      </c>
      <c r="I4">
        <f>Bawana_NG!Q4</f>
        <v>49.92</v>
      </c>
      <c r="J4">
        <f>Bawana_RLNG!Q4</f>
        <v>0</v>
      </c>
      <c r="K4">
        <f>Bawana_Spot!Q4</f>
        <v>65.58</v>
      </c>
      <c r="L4">
        <f>TWOMCL!P4</f>
        <v>0</v>
      </c>
      <c r="M4">
        <f>EDWPCL!T4</f>
        <v>0</v>
      </c>
      <c r="N4">
        <f>'MSW BWN'!T4</f>
        <v>4.1165359999999991</v>
      </c>
      <c r="O4">
        <f>BYPL_ISGS_exbus!BB4</f>
        <v>623.60529991976864</v>
      </c>
      <c r="P4" s="77">
        <v>68.180000000000007</v>
      </c>
      <c r="Q4" s="77">
        <v>17.149999999999999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111.16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203.32</v>
      </c>
      <c r="AB4" s="117">
        <f>-STOA!O4</f>
        <v>-20</v>
      </c>
      <c r="AC4">
        <f t="shared" ref="AC4:AC67" si="0">SUMIF(B4:AB4,"&gt;0")*$AC$2-SUMIF(B4:AB4,"&lt;0")*($AC$2/(1-$AC$2))+SUMIF(AI4:AR4,"&gt;0")*$AC$2-SUMIF(AI4:AR4,"&lt;0")*($AC$2/(1-$AC$2))</f>
        <v>10.863305889713118</v>
      </c>
      <c r="AD4">
        <f t="shared" ref="AD4:AD67" si="1">SUM(B4:AB4,AI4:AR4)-AC4</f>
        <v>1153.2925380235008</v>
      </c>
      <c r="AE4">
        <f>'IDT-1'!C4</f>
        <v>0</v>
      </c>
      <c r="AF4" s="26"/>
      <c r="AG4">
        <f t="shared" ref="AG4:AG67" si="2">SUM(AD4:AF4)</f>
        <v>1153.2925380235008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14.954007993445281</v>
      </c>
      <c r="F5">
        <f>GT_Spot!Q5</f>
        <v>0</v>
      </c>
      <c r="G5">
        <f>PPCL_NG!Q5</f>
        <v>9.9600000000000009</v>
      </c>
      <c r="H5">
        <f>PPCL_Spot!Q5</f>
        <v>31.21</v>
      </c>
      <c r="I5">
        <f>Bawana_NG!Q5</f>
        <v>49.92</v>
      </c>
      <c r="J5">
        <f>Bawana_RLNG!Q5</f>
        <v>0</v>
      </c>
      <c r="K5">
        <f>Bawana_Spot!Q5</f>
        <v>47.28</v>
      </c>
      <c r="L5">
        <f>TWOMCL!P5</f>
        <v>0</v>
      </c>
      <c r="M5">
        <f>EDWPCL!T5</f>
        <v>0</v>
      </c>
      <c r="N5">
        <f>'MSW BWN'!T5</f>
        <v>3.9826959999999998</v>
      </c>
      <c r="O5">
        <f>BYPL_ISGS_exbus!BB5</f>
        <v>615.53048142376861</v>
      </c>
      <c r="P5" s="77">
        <v>68.180000000000007</v>
      </c>
      <c r="Q5" s="77">
        <v>17.149999999999999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111.2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203.32</v>
      </c>
      <c r="AB5" s="117">
        <f>-STOA!O5</f>
        <v>-20</v>
      </c>
      <c r="AC5">
        <f t="shared" si="0"/>
        <v>10.497209782115391</v>
      </c>
      <c r="AD5">
        <f t="shared" si="1"/>
        <v>1142.1899756350988</v>
      </c>
      <c r="AE5">
        <f>'IDT-1'!C5</f>
        <v>0</v>
      </c>
      <c r="AF5" s="26"/>
      <c r="AG5">
        <f t="shared" si="2"/>
        <v>1142.1899756350988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14.954007993445281</v>
      </c>
      <c r="F6">
        <f>GT_Spot!Q6</f>
        <v>0</v>
      </c>
      <c r="G6">
        <f>PPCL_NG!Q6</f>
        <v>9.9600000000000009</v>
      </c>
      <c r="H6">
        <f>PPCL_Spot!Q6</f>
        <v>31.21</v>
      </c>
      <c r="I6">
        <f>Bawana_NG!Q6</f>
        <v>49.92</v>
      </c>
      <c r="J6">
        <f>Bawana_RLNG!Q6</f>
        <v>0</v>
      </c>
      <c r="K6">
        <f>Bawana_Spot!Q6</f>
        <v>36.968725216371851</v>
      </c>
      <c r="L6">
        <f>TWOMCL!P6</f>
        <v>0</v>
      </c>
      <c r="M6">
        <f>EDWPCL!T6</f>
        <v>0</v>
      </c>
      <c r="N6">
        <f>'MSW BWN'!T6</f>
        <v>3.7761999999999993</v>
      </c>
      <c r="O6">
        <f>BYPL_ISGS_exbus!BB6</f>
        <v>615.55000233976853</v>
      </c>
      <c r="P6" s="77">
        <v>68.180000000000007</v>
      </c>
      <c r="Q6" s="77">
        <v>17.149999999999999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111.21000000000001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203.32</v>
      </c>
      <c r="AB6" s="117">
        <f>-STOA!O6</f>
        <v>-20</v>
      </c>
      <c r="AC6">
        <f t="shared" si="0"/>
        <v>10.404913183280261</v>
      </c>
      <c r="AD6">
        <f t="shared" si="1"/>
        <v>1131.7940223663054</v>
      </c>
      <c r="AE6">
        <f>'IDT-1'!C6</f>
        <v>0</v>
      </c>
      <c r="AF6" s="26"/>
      <c r="AG6">
        <f t="shared" si="2"/>
        <v>1131.7940223663054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14.954007993445281</v>
      </c>
      <c r="F7">
        <f>GT_Spot!Q7</f>
        <v>0</v>
      </c>
      <c r="G7">
        <f>PPCL_NG!Q7</f>
        <v>9.9600000000000009</v>
      </c>
      <c r="H7">
        <f>PPCL_Spot!Q7</f>
        <v>31.21</v>
      </c>
      <c r="I7">
        <f>Bawana_NG!Q7</f>
        <v>49.92</v>
      </c>
      <c r="J7">
        <f>Bawana_RLNG!Q7</f>
        <v>0</v>
      </c>
      <c r="K7">
        <f>Bawana_Spot!Q7</f>
        <v>51.351770750715545</v>
      </c>
      <c r="L7">
        <f>TWOMCL!P7</f>
        <v>0</v>
      </c>
      <c r="M7">
        <f>EDWPCL!T7</f>
        <v>0</v>
      </c>
      <c r="N7">
        <f>'MSW BWN'!T7</f>
        <v>3.7398719999999992</v>
      </c>
      <c r="O7">
        <f>BYPL_ISGS_exbus!BB7</f>
        <v>615.53566784976852</v>
      </c>
      <c r="P7" s="77">
        <v>68.180000000000007</v>
      </c>
      <c r="Q7" s="77">
        <v>17.149999999999999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111.16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155.09</v>
      </c>
      <c r="AB7" s="117">
        <f>-STOA!O7</f>
        <v>-20</v>
      </c>
      <c r="AC7">
        <f t="shared" si="0"/>
        <v>10.158798154070483</v>
      </c>
      <c r="AD7">
        <f t="shared" si="1"/>
        <v>1104.0725204398589</v>
      </c>
      <c r="AE7">
        <f>'IDT-1'!C7</f>
        <v>10</v>
      </c>
      <c r="AF7" s="26"/>
      <c r="AG7">
        <f t="shared" si="2"/>
        <v>1114.0725204398589</v>
      </c>
      <c r="AI7" s="75">
        <f>PXIL!I7</f>
        <v>0</v>
      </c>
      <c r="AJ7" s="75">
        <f>PXIL!O7</f>
        <v>0</v>
      </c>
      <c r="AK7" s="75">
        <f>RTM_IEX!I7</f>
        <v>5.98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14.954007993445281</v>
      </c>
      <c r="F8">
        <f>GT_Spot!Q8</f>
        <v>0</v>
      </c>
      <c r="G8">
        <f>PPCL_NG!Q8</f>
        <v>9.9600000000000009</v>
      </c>
      <c r="H8">
        <f>PPCL_Spot!Q8</f>
        <v>20</v>
      </c>
      <c r="I8">
        <f>Bawana_NG!Q8</f>
        <v>49.92</v>
      </c>
      <c r="J8">
        <f>Bawana_RLNG!Q8</f>
        <v>0</v>
      </c>
      <c r="K8">
        <f>Bawana_Spot!Q8</f>
        <v>49.38</v>
      </c>
      <c r="L8">
        <f>TWOMCL!P8</f>
        <v>0</v>
      </c>
      <c r="M8">
        <f>EDWPCL!T8</f>
        <v>0</v>
      </c>
      <c r="N8">
        <f>'MSW BWN'!T8</f>
        <v>4.423411999999999</v>
      </c>
      <c r="O8">
        <f>BYPL_ISGS_exbus!BB8</f>
        <v>612.09172756976864</v>
      </c>
      <c r="P8" s="77">
        <v>68.180000000000007</v>
      </c>
      <c r="Q8" s="77">
        <v>17.149999999999999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111.18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164.73</v>
      </c>
      <c r="AB8" s="117">
        <f>-STOA!O8</f>
        <v>-20</v>
      </c>
      <c r="AC8">
        <f t="shared" si="0"/>
        <v>10.082043049000189</v>
      </c>
      <c r="AD8">
        <f t="shared" si="1"/>
        <v>1095.4271045142136</v>
      </c>
      <c r="AE8">
        <f>'IDT-1'!C8</f>
        <v>0</v>
      </c>
      <c r="AF8" s="26"/>
      <c r="AG8">
        <f t="shared" si="2"/>
        <v>1095.4271045142136</v>
      </c>
      <c r="AI8" s="75">
        <f>PXIL!I8</f>
        <v>0</v>
      </c>
      <c r="AJ8" s="75">
        <f>PXIL!O8</f>
        <v>0</v>
      </c>
      <c r="AK8" s="75">
        <f>RTM_IEX!I8</f>
        <v>3.54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14.954007993445281</v>
      </c>
      <c r="F9">
        <f>GT_Spot!Q9</f>
        <v>0</v>
      </c>
      <c r="G9">
        <f>PPCL_NG!Q9</f>
        <v>9.9600000000000009</v>
      </c>
      <c r="H9">
        <f>PPCL_Spot!Q9</f>
        <v>20</v>
      </c>
      <c r="I9">
        <f>Bawana_NG!Q9</f>
        <v>49.92</v>
      </c>
      <c r="J9">
        <f>Bawana_RLNG!Q9</f>
        <v>0</v>
      </c>
      <c r="K9">
        <f>Bawana_Spot!Q9</f>
        <v>41.69</v>
      </c>
      <c r="L9">
        <f>TWOMCL!P9</f>
        <v>0</v>
      </c>
      <c r="M9">
        <f>EDWPCL!T9</f>
        <v>0</v>
      </c>
      <c r="N9">
        <f>'MSW BWN'!T9</f>
        <v>4.1576439999999995</v>
      </c>
      <c r="O9">
        <f>BYPL_ISGS_exbus!BB9</f>
        <v>612.78316205176861</v>
      </c>
      <c r="P9" s="77">
        <v>68.180000000000007</v>
      </c>
      <c r="Q9" s="77">
        <v>17.149999999999999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110.98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164.73</v>
      </c>
      <c r="AB9" s="117">
        <f>-STOA!O9</f>
        <v>-20</v>
      </c>
      <c r="AC9">
        <f t="shared" si="0"/>
        <v>10.20715810209667</v>
      </c>
      <c r="AD9">
        <f t="shared" si="1"/>
        <v>1059.2976559431172</v>
      </c>
      <c r="AE9">
        <f>'IDT-1'!C9</f>
        <v>0</v>
      </c>
      <c r="AF9" s="26"/>
      <c r="AG9">
        <f t="shared" si="2"/>
        <v>1059.2976559431172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14.954007993445281</v>
      </c>
      <c r="F10">
        <f>GT_Spot!Q10</f>
        <v>0</v>
      </c>
      <c r="G10">
        <f>PPCL_NG!Q10</f>
        <v>9.9600000000000009</v>
      </c>
      <c r="H10">
        <f>PPCL_Spot!Q10</f>
        <v>20</v>
      </c>
      <c r="I10">
        <f>Bawana_NG!Q10</f>
        <v>49.92</v>
      </c>
      <c r="J10">
        <f>Bawana_RLNG!Q10</f>
        <v>0</v>
      </c>
      <c r="K10">
        <f>Bawana_Spot!Q10</f>
        <v>29.191006586434014</v>
      </c>
      <c r="L10">
        <f>TWOMCL!P10</f>
        <v>0</v>
      </c>
      <c r="M10">
        <f>EDWPCL!T10</f>
        <v>0</v>
      </c>
      <c r="N10">
        <f>'MSW BWN'!T10</f>
        <v>3.9970359999999996</v>
      </c>
      <c r="O10">
        <f>BYPL_ISGS_exbus!BB10</f>
        <v>612.79461516576862</v>
      </c>
      <c r="P10" s="77">
        <v>68.180000000000007</v>
      </c>
      <c r="Q10" s="77">
        <v>17.149999999999999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111.04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164.73</v>
      </c>
      <c r="AB10" s="117">
        <f>-STOA!O10</f>
        <v>-20</v>
      </c>
      <c r="AC10">
        <f t="shared" si="0"/>
        <v>9.8744292090056067</v>
      </c>
      <c r="AD10">
        <f t="shared" si="1"/>
        <v>1072.0422365366421</v>
      </c>
      <c r="AE10">
        <f>'IDT-1'!C10</f>
        <v>0</v>
      </c>
      <c r="AF10" s="26"/>
      <c r="AG10">
        <f t="shared" si="2"/>
        <v>1072.0422365366421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14.954007993445281</v>
      </c>
      <c r="F11">
        <f>GT_Spot!Q11</f>
        <v>0</v>
      </c>
      <c r="G11">
        <f>PPCL_NG!Q11</f>
        <v>9.9600000000000009</v>
      </c>
      <c r="H11">
        <f>PPCL_Spot!Q11</f>
        <v>20</v>
      </c>
      <c r="I11">
        <f>Bawana_NG!Q11</f>
        <v>49.92</v>
      </c>
      <c r="J11">
        <f>Bawana_RLNG!Q11</f>
        <v>0</v>
      </c>
      <c r="K11">
        <f>Bawana_Spot!Q11</f>
        <v>66.67</v>
      </c>
      <c r="L11">
        <f>TWOMCL!P11</f>
        <v>0</v>
      </c>
      <c r="M11">
        <f>EDWPCL!T11</f>
        <v>0</v>
      </c>
      <c r="N11">
        <f>'MSW BWN'!T11</f>
        <v>3.4320399999999989</v>
      </c>
      <c r="O11">
        <f>BYPL_ISGS_exbus!BB11</f>
        <v>611.74176738097674</v>
      </c>
      <c r="P11" s="77">
        <v>68.180000000000007</v>
      </c>
      <c r="Q11" s="77">
        <v>17.149999999999999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111.01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97.21</v>
      </c>
      <c r="AB11" s="117">
        <f>-STOA!O11</f>
        <v>-20</v>
      </c>
      <c r="AC11">
        <f t="shared" si="0"/>
        <v>9.6538233257388182</v>
      </c>
      <c r="AD11">
        <f t="shared" si="1"/>
        <v>1047.193992048683</v>
      </c>
      <c r="AE11">
        <f>'IDT-1'!C11</f>
        <v>5</v>
      </c>
      <c r="AF11" s="26"/>
      <c r="AG11">
        <f t="shared" si="2"/>
        <v>1052.193992048683</v>
      </c>
      <c r="AI11" s="75">
        <f>PXIL!I11</f>
        <v>0</v>
      </c>
      <c r="AJ11" s="75">
        <f>PXIL!O11</f>
        <v>0</v>
      </c>
      <c r="AK11" s="75">
        <f>RTM_IEX!I11</f>
        <v>6.62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14.954007993445281</v>
      </c>
      <c r="F12">
        <f>GT_Spot!Q12</f>
        <v>0</v>
      </c>
      <c r="G12">
        <f>PPCL_NG!Q12</f>
        <v>9.9600000000000009</v>
      </c>
      <c r="H12">
        <f>PPCL_Spot!Q12</f>
        <v>20</v>
      </c>
      <c r="I12">
        <f>Bawana_NG!Q12</f>
        <v>49.92</v>
      </c>
      <c r="J12">
        <f>Bawana_RLNG!Q12</f>
        <v>0</v>
      </c>
      <c r="K12">
        <f>Bawana_Spot!Q12</f>
        <v>53.051829373426663</v>
      </c>
      <c r="L12">
        <f>TWOMCL!P12</f>
        <v>0</v>
      </c>
      <c r="M12">
        <f>EDWPCL!T12</f>
        <v>0</v>
      </c>
      <c r="N12">
        <f>'MSW BWN'!T12</f>
        <v>3.2809919999999995</v>
      </c>
      <c r="O12">
        <f>BYPL_ISGS_exbus!BB12</f>
        <v>616.90704850492966</v>
      </c>
      <c r="P12" s="77">
        <v>68.180000000000007</v>
      </c>
      <c r="Q12" s="77">
        <v>17.149999999999999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110.92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97.21</v>
      </c>
      <c r="AB12" s="117">
        <f>-STOA!O12</f>
        <v>-20</v>
      </c>
      <c r="AC12">
        <f t="shared" si="0"/>
        <v>9.5774046757157603</v>
      </c>
      <c r="AD12">
        <f t="shared" si="1"/>
        <v>1038.586473196086</v>
      </c>
      <c r="AE12">
        <f>'IDT-1'!C12</f>
        <v>0</v>
      </c>
      <c r="AF12" s="26"/>
      <c r="AG12">
        <f t="shared" si="2"/>
        <v>1038.586473196086</v>
      </c>
      <c r="AI12" s="75">
        <f>PXIL!I12</f>
        <v>0</v>
      </c>
      <c r="AJ12" s="75">
        <f>PXIL!O12</f>
        <v>0</v>
      </c>
      <c r="AK12" s="75">
        <f>RTM_IEX!I12</f>
        <v>6.63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14.954007993445281</v>
      </c>
      <c r="F13">
        <f>GT_Spot!Q13</f>
        <v>0</v>
      </c>
      <c r="G13">
        <f>PPCL_NG!Q13</f>
        <v>9.9600000000000009</v>
      </c>
      <c r="H13">
        <f>PPCL_Spot!Q13</f>
        <v>20</v>
      </c>
      <c r="I13">
        <f>Bawana_NG!Q13</f>
        <v>49.92</v>
      </c>
      <c r="J13">
        <f>Bawana_RLNG!Q13</f>
        <v>0</v>
      </c>
      <c r="K13">
        <f>Bawana_Spot!Q13</f>
        <v>45.74157729576882</v>
      </c>
      <c r="L13">
        <f>TWOMCL!P13</f>
        <v>0</v>
      </c>
      <c r="M13">
        <f>EDWPCL!T13</f>
        <v>0</v>
      </c>
      <c r="N13">
        <f>'MSW BWN'!T13</f>
        <v>3.8039239999999994</v>
      </c>
      <c r="O13">
        <f>BYPL_ISGS_exbus!BB13</f>
        <v>619.38577695426079</v>
      </c>
      <c r="P13" s="77">
        <v>68.180000000000007</v>
      </c>
      <c r="Q13" s="77">
        <v>17.149999999999999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111.03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97.21</v>
      </c>
      <c r="AB13" s="117">
        <f>-STOA!O13</f>
        <v>-20</v>
      </c>
      <c r="AC13">
        <f t="shared" si="0"/>
        <v>9.4821130693864841</v>
      </c>
      <c r="AD13">
        <f t="shared" si="1"/>
        <v>1027.8531731740882</v>
      </c>
      <c r="AE13">
        <f>'IDT-1'!C13</f>
        <v>0</v>
      </c>
      <c r="AF13" s="26"/>
      <c r="AG13">
        <f t="shared" si="2"/>
        <v>1027.8531731740882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14.954007993445281</v>
      </c>
      <c r="F14">
        <f>GT_Spot!Q14</f>
        <v>0</v>
      </c>
      <c r="G14">
        <f>PPCL_NG!Q14</f>
        <v>9.9600000000000009</v>
      </c>
      <c r="H14">
        <f>PPCL_Spot!Q14</f>
        <v>20</v>
      </c>
      <c r="I14">
        <f>Bawana_NG!Q14</f>
        <v>49.92</v>
      </c>
      <c r="J14">
        <f>Bawana_RLNG!Q14</f>
        <v>0</v>
      </c>
      <c r="K14">
        <f>Bawana_Spot!Q14</f>
        <v>33.61</v>
      </c>
      <c r="L14">
        <f>TWOMCL!P14</f>
        <v>0</v>
      </c>
      <c r="M14">
        <f>EDWPCL!T14</f>
        <v>0</v>
      </c>
      <c r="N14">
        <f>'MSW BWN'!T14</f>
        <v>4.2723639999999996</v>
      </c>
      <c r="O14">
        <f>BYPL_ISGS_exbus!BB14</f>
        <v>624.53206339659107</v>
      </c>
      <c r="P14" s="77">
        <v>68.180000000000007</v>
      </c>
      <c r="Q14" s="77">
        <v>17.149999999999999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114.67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97.21</v>
      </c>
      <c r="AB14" s="117">
        <f>-STOA!O14</f>
        <v>-20</v>
      </c>
      <c r="AC14">
        <f t="shared" si="0"/>
        <v>9.4567967818762266</v>
      </c>
      <c r="AD14">
        <f t="shared" si="1"/>
        <v>1025.0016386081602</v>
      </c>
      <c r="AE14">
        <f>'IDT-1'!C14</f>
        <v>0</v>
      </c>
      <c r="AF14" s="26"/>
      <c r="AG14">
        <f t="shared" si="2"/>
        <v>1025.0016386081602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14.954007993445281</v>
      </c>
      <c r="F15">
        <f>GT_Spot!Q15</f>
        <v>0</v>
      </c>
      <c r="G15">
        <f>PPCL_NG!Q15</f>
        <v>9.9600000000000009</v>
      </c>
      <c r="H15">
        <f>PPCL_Spot!Q15</f>
        <v>20.057523151498589</v>
      </c>
      <c r="I15">
        <f>Bawana_NG!Q15</f>
        <v>49.92</v>
      </c>
      <c r="J15">
        <f>Bawana_RLNG!Q15</f>
        <v>0</v>
      </c>
      <c r="K15">
        <f>Bawana_Spot!Q15</f>
        <v>60.237922830247236</v>
      </c>
      <c r="L15">
        <f>TWOMCL!P15</f>
        <v>0</v>
      </c>
      <c r="M15">
        <f>EDWPCL!T15</f>
        <v>0</v>
      </c>
      <c r="N15">
        <f>'MSW BWN'!T15</f>
        <v>4.6624119999999989</v>
      </c>
      <c r="O15">
        <f>BYPL_ISGS_exbus!BB15</f>
        <v>646.81219043995816</v>
      </c>
      <c r="P15" s="77">
        <v>68.180000000000007</v>
      </c>
      <c r="Q15" s="77">
        <v>17.149999999999999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114.93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0.75</v>
      </c>
      <c r="AB15" s="117">
        <f>-STOA!O15</f>
        <v>-20</v>
      </c>
      <c r="AC15">
        <f t="shared" si="0"/>
        <v>9.3553007101740544</v>
      </c>
      <c r="AD15">
        <f t="shared" si="1"/>
        <v>943.2587557049751</v>
      </c>
      <c r="AE15">
        <f>'IDT-1'!C15</f>
        <v>30</v>
      </c>
      <c r="AF15" s="26"/>
      <c r="AG15">
        <f t="shared" si="2"/>
        <v>973.2587557049751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14.954007993445281</v>
      </c>
      <c r="F16">
        <f>GT_Spot!Q16</f>
        <v>0</v>
      </c>
      <c r="G16">
        <f>PPCL_NG!Q16</f>
        <v>9.9600000000000009</v>
      </c>
      <c r="H16">
        <f>PPCL_Spot!Q16</f>
        <v>20.057523151498589</v>
      </c>
      <c r="I16">
        <f>Bawana_NG!Q16</f>
        <v>49.92</v>
      </c>
      <c r="J16">
        <f>Bawana_RLNG!Q16</f>
        <v>0</v>
      </c>
      <c r="K16">
        <f>Bawana_Spot!Q16</f>
        <v>63.01</v>
      </c>
      <c r="L16">
        <f>TWOMCL!P16</f>
        <v>0</v>
      </c>
      <c r="M16">
        <f>EDWPCL!T16</f>
        <v>0</v>
      </c>
      <c r="N16">
        <f>'MSW BWN'!T16</f>
        <v>4.4970239999999988</v>
      </c>
      <c r="O16">
        <f>BYPL_ISGS_exbus!BB16</f>
        <v>651.99717119267143</v>
      </c>
      <c r="P16" s="77">
        <v>68.180000000000007</v>
      </c>
      <c r="Q16" s="77">
        <v>17.149999999999999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114.72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0.75</v>
      </c>
      <c r="AB16" s="117">
        <f>-STOA!O16</f>
        <v>-20</v>
      </c>
      <c r="AC16">
        <f t="shared" si="0"/>
        <v>9.1112849422149207</v>
      </c>
      <c r="AD16">
        <f t="shared" si="1"/>
        <v>986.08444139540052</v>
      </c>
      <c r="AE16">
        <f>'IDT-1'!C16</f>
        <v>0</v>
      </c>
      <c r="AF16" s="26"/>
      <c r="AG16">
        <f t="shared" si="2"/>
        <v>986.08444139540052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14.954007993445281</v>
      </c>
      <c r="F17">
        <f>GT_Spot!Q17</f>
        <v>0</v>
      </c>
      <c r="G17">
        <f>PPCL_NG!Q17</f>
        <v>9.9600000000000009</v>
      </c>
      <c r="H17">
        <f>PPCL_Spot!Q17</f>
        <v>20.057523151498589</v>
      </c>
      <c r="I17">
        <f>Bawana_NG!Q17</f>
        <v>49.92</v>
      </c>
      <c r="J17">
        <f>Bawana_RLNG!Q17</f>
        <v>0</v>
      </c>
      <c r="K17">
        <f>Bawana_Spot!Q17</f>
        <v>55.16</v>
      </c>
      <c r="L17">
        <f>TWOMCL!P17</f>
        <v>0</v>
      </c>
      <c r="M17">
        <f>EDWPCL!T17</f>
        <v>0</v>
      </c>
      <c r="N17">
        <f>'MSW BWN'!T17</f>
        <v>4.1069759999999995</v>
      </c>
      <c r="O17">
        <f>BYPL_ISGS_exbus!BB17</f>
        <v>658.88591603159011</v>
      </c>
      <c r="P17" s="77">
        <v>68.180000000000007</v>
      </c>
      <c r="Q17" s="77">
        <v>17.149999999999999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114.51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0.75</v>
      </c>
      <c r="AB17" s="117">
        <f>-STOA!O17</f>
        <v>-20</v>
      </c>
      <c r="AC17">
        <f t="shared" si="0"/>
        <v>9.1419361120083824</v>
      </c>
      <c r="AD17">
        <f t="shared" si="1"/>
        <v>979.49248706452556</v>
      </c>
      <c r="AE17">
        <f>'IDT-1'!C17</f>
        <v>0</v>
      </c>
      <c r="AF17" s="26"/>
      <c r="AG17">
        <f t="shared" si="2"/>
        <v>979.49248706452556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15.205759708664331</v>
      </c>
      <c r="F18">
        <f>GT_Spot!Q18</f>
        <v>0</v>
      </c>
      <c r="G18">
        <f>PPCL_NG!Q18</f>
        <v>9.9600000000000009</v>
      </c>
      <c r="H18">
        <f>PPCL_Spot!Q18</f>
        <v>10.061377359614767</v>
      </c>
      <c r="I18">
        <f>Bawana_NG!Q18</f>
        <v>49.92</v>
      </c>
      <c r="J18">
        <f>Bawana_RLNG!Q18</f>
        <v>0</v>
      </c>
      <c r="K18">
        <f>Bawana_Spot!Q18</f>
        <v>50</v>
      </c>
      <c r="L18">
        <f>TWOMCL!P18</f>
        <v>0</v>
      </c>
      <c r="M18">
        <f>EDWPCL!T18</f>
        <v>0</v>
      </c>
      <c r="N18">
        <f>'MSW BWN'!T18</f>
        <v>3.813483999999999</v>
      </c>
      <c r="O18">
        <f>BYPL_ISGS_exbus!BB18</f>
        <v>665.74847386884107</v>
      </c>
      <c r="P18" s="77">
        <v>68.180000000000007</v>
      </c>
      <c r="Q18" s="77">
        <v>17.149999999999999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114.36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0.75</v>
      </c>
      <c r="AB18" s="117">
        <f>-STOA!O18</f>
        <v>-20</v>
      </c>
      <c r="AC18">
        <f t="shared" si="0"/>
        <v>9.0672652235015416</v>
      </c>
      <c r="AD18">
        <f t="shared" si="1"/>
        <v>971.08182971361873</v>
      </c>
      <c r="AE18">
        <f>'IDT-1'!C18</f>
        <v>-5</v>
      </c>
      <c r="AF18" s="26"/>
      <c r="AG18">
        <f t="shared" si="2"/>
        <v>966.08182971361873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15.205759708664331</v>
      </c>
      <c r="F19">
        <f>GT_Spot!Q19</f>
        <v>0</v>
      </c>
      <c r="G19">
        <f>PPCL_NG!Q19</f>
        <v>9.9600000000000009</v>
      </c>
      <c r="H19">
        <f>PPCL_Spot!Q19</f>
        <v>9.984283997411481</v>
      </c>
      <c r="I19">
        <f>Bawana_NG!Q19</f>
        <v>49.92</v>
      </c>
      <c r="J19">
        <f>Bawana_RLNG!Q19</f>
        <v>0</v>
      </c>
      <c r="K19">
        <f>Bawana_Spot!Q19</f>
        <v>50</v>
      </c>
      <c r="L19">
        <f>TWOMCL!P19</f>
        <v>0</v>
      </c>
      <c r="M19">
        <f>EDWPCL!T19</f>
        <v>0</v>
      </c>
      <c r="N19">
        <f>'MSW BWN'!T19</f>
        <v>3.8412079999999991</v>
      </c>
      <c r="O19">
        <f>BYPL_ISGS_exbus!BB19</f>
        <v>673.50993929100935</v>
      </c>
      <c r="P19" s="77">
        <v>68.180000000000007</v>
      </c>
      <c r="Q19" s="77">
        <v>17.149999999999999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114.35000000000001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0.75</v>
      </c>
      <c r="AB19" s="117">
        <f>-STOA!O19</f>
        <v>-20</v>
      </c>
      <c r="AC19">
        <f t="shared" si="0"/>
        <v>9.1350436688292334</v>
      </c>
      <c r="AD19">
        <f t="shared" si="1"/>
        <v>978.71614732825606</v>
      </c>
      <c r="AE19">
        <f>'IDT-1'!C19</f>
        <v>-25</v>
      </c>
      <c r="AF19" s="26"/>
      <c r="AG19">
        <f t="shared" si="2"/>
        <v>953.71614732825606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15.59280955687422</v>
      </c>
      <c r="F20">
        <f>GT_Spot!Q20</f>
        <v>0</v>
      </c>
      <c r="G20">
        <f>PPCL_NG!Q20</f>
        <v>9.9600000000000009</v>
      </c>
      <c r="H20">
        <f>PPCL_Spot!Q20</f>
        <v>10.06080395431232</v>
      </c>
      <c r="I20">
        <f>Bawana_NG!Q20</f>
        <v>49.92</v>
      </c>
      <c r="J20">
        <f>Bawana_RLNG!Q20</f>
        <v>0</v>
      </c>
      <c r="K20">
        <f>Bawana_Spot!Q20</f>
        <v>40</v>
      </c>
      <c r="L20">
        <f>TWOMCL!P20</f>
        <v>0</v>
      </c>
      <c r="M20">
        <f>EDWPCL!T20</f>
        <v>0</v>
      </c>
      <c r="N20">
        <f>'MSW BWN'!T20</f>
        <v>3.882315999999999</v>
      </c>
      <c r="O20">
        <f>BYPL_ISGS_exbus!BB20</f>
        <v>684.4869884757162</v>
      </c>
      <c r="P20" s="77">
        <v>68.180000000000007</v>
      </c>
      <c r="Q20" s="77">
        <v>17.149999999999999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114.23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0.75</v>
      </c>
      <c r="AB20" s="117">
        <f>-STOA!O20</f>
        <v>-20</v>
      </c>
      <c r="AC20">
        <f t="shared" si="0"/>
        <v>9.1470268663396261</v>
      </c>
      <c r="AD20">
        <f t="shared" si="1"/>
        <v>980.06589112056304</v>
      </c>
      <c r="AE20">
        <f>'IDT-1'!C20</f>
        <v>-40</v>
      </c>
      <c r="AF20" s="26"/>
      <c r="AG20">
        <f t="shared" si="2"/>
        <v>940.06589112056304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15.59280955687422</v>
      </c>
      <c r="F21">
        <f>GT_Spot!Q21</f>
        <v>0</v>
      </c>
      <c r="G21">
        <f>PPCL_NG!Q21</f>
        <v>9.9600000000000009</v>
      </c>
      <c r="H21">
        <f>PPCL_Spot!Q21</f>
        <v>10.061178553257717</v>
      </c>
      <c r="I21">
        <f>Bawana_NG!Q21</f>
        <v>49.92</v>
      </c>
      <c r="J21">
        <f>Bawana_RLNG!Q21</f>
        <v>0</v>
      </c>
      <c r="K21">
        <f>Bawana_Spot!Q21</f>
        <v>35</v>
      </c>
      <c r="L21">
        <f>TWOMCL!P21</f>
        <v>0</v>
      </c>
      <c r="M21">
        <f>EDWPCL!T21</f>
        <v>0</v>
      </c>
      <c r="N21">
        <f>'MSW BWN'!T21</f>
        <v>4.3956879999999989</v>
      </c>
      <c r="O21">
        <f>BYPL_ISGS_exbus!BB21</f>
        <v>700.9560361244296</v>
      </c>
      <c r="P21" s="77">
        <v>68.180000000000007</v>
      </c>
      <c r="Q21" s="77">
        <v>17.149999999999999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113.62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0.75</v>
      </c>
      <c r="AB21" s="117">
        <f>-STOA!O21</f>
        <v>-20</v>
      </c>
      <c r="AC21">
        <f t="shared" si="0"/>
        <v>9.3358887309409777</v>
      </c>
      <c r="AD21">
        <f t="shared" si="1"/>
        <v>981.24982350362052</v>
      </c>
      <c r="AE21">
        <f>'IDT-1'!C21</f>
        <v>-50</v>
      </c>
      <c r="AF21" s="26"/>
      <c r="AG21">
        <f t="shared" si="2"/>
        <v>931.24982350362052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15.59280955687422</v>
      </c>
      <c r="F22">
        <f>GT_Spot!Q22</f>
        <v>0</v>
      </c>
      <c r="G22">
        <f>PPCL_NG!Q22</f>
        <v>9.9600000000000009</v>
      </c>
      <c r="H22">
        <f>PPCL_Spot!Q22</f>
        <v>10.061377359614767</v>
      </c>
      <c r="I22">
        <f>Bawana_NG!Q22</f>
        <v>49.92</v>
      </c>
      <c r="J22">
        <f>Bawana_RLNG!Q22</f>
        <v>0</v>
      </c>
      <c r="K22">
        <f>Bawana_Spot!Q22</f>
        <v>35</v>
      </c>
      <c r="L22">
        <f>TWOMCL!P22</f>
        <v>0</v>
      </c>
      <c r="M22">
        <f>EDWPCL!T22</f>
        <v>0</v>
      </c>
      <c r="N22">
        <f>'MSW BWN'!T22</f>
        <v>4.5104079999999991</v>
      </c>
      <c r="O22">
        <f>BYPL_ISGS_exbus!BB22</f>
        <v>713.75454221561051</v>
      </c>
      <c r="P22" s="77">
        <v>68.180000000000007</v>
      </c>
      <c r="Q22" s="77">
        <v>17.149999999999999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113.37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-25</v>
      </c>
      <c r="AA22" s="117">
        <f>STOA!I22</f>
        <v>0.75</v>
      </c>
      <c r="AB22" s="117">
        <f>-STOA!O22</f>
        <v>-20</v>
      </c>
      <c r="AC22">
        <f t="shared" si="0"/>
        <v>10.068795796592985</v>
      </c>
      <c r="AD22">
        <f t="shared" si="1"/>
        <v>923.18034133550657</v>
      </c>
      <c r="AE22">
        <f>'IDT-1'!C22</f>
        <v>-41.066000000000003</v>
      </c>
      <c r="AF22" s="26"/>
      <c r="AG22">
        <f t="shared" si="2"/>
        <v>882.11434133550654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-60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15.59280955687422</v>
      </c>
      <c r="F23">
        <f>GT_Spot!Q23</f>
        <v>0</v>
      </c>
      <c r="G23">
        <f>PPCL_NG!Q23</f>
        <v>9.9600000000000009</v>
      </c>
      <c r="H23">
        <f>PPCL_Spot!Q23</f>
        <v>10.061377359614767</v>
      </c>
      <c r="I23">
        <f>Bawana_NG!Q23</f>
        <v>49.92</v>
      </c>
      <c r="J23">
        <f>Bawana_RLNG!Q23</f>
        <v>0</v>
      </c>
      <c r="K23">
        <f>Bawana_Spot!Q23</f>
        <v>30</v>
      </c>
      <c r="L23">
        <f>TWOMCL!P23</f>
        <v>0</v>
      </c>
      <c r="M23">
        <f>EDWPCL!T23</f>
        <v>0</v>
      </c>
      <c r="N23">
        <f>'MSW BWN'!T23</f>
        <v>4.2035319999999992</v>
      </c>
      <c r="O23">
        <f>BYPL_ISGS_exbus!BB23</f>
        <v>714.96065834181638</v>
      </c>
      <c r="P23" s="77">
        <v>68.180000000000007</v>
      </c>
      <c r="Q23" s="77">
        <v>17.149999999999999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116.2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-80</v>
      </c>
      <c r="AA23" s="117">
        <f>STOA!I23</f>
        <v>0.75</v>
      </c>
      <c r="AB23" s="117">
        <f>-STOA!O23</f>
        <v>-20</v>
      </c>
      <c r="AC23">
        <f t="shared" si="0"/>
        <v>10.102003747314571</v>
      </c>
      <c r="AD23">
        <f t="shared" si="1"/>
        <v>916.87637351099067</v>
      </c>
      <c r="AE23">
        <f>'IDT-1'!C23</f>
        <v>0</v>
      </c>
      <c r="AF23" s="26"/>
      <c r="AG23">
        <f t="shared" si="2"/>
        <v>916.87637351099067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15.59280955687422</v>
      </c>
      <c r="F24">
        <f>GT_Spot!Q24</f>
        <v>0</v>
      </c>
      <c r="G24">
        <f>PPCL_NG!Q24</f>
        <v>9.9600000000000009</v>
      </c>
      <c r="H24">
        <f>PPCL_Spot!Q24</f>
        <v>10.061377359614767</v>
      </c>
      <c r="I24">
        <f>Bawana_NG!Q24</f>
        <v>49.92</v>
      </c>
      <c r="J24">
        <f>Bawana_RLNG!Q24</f>
        <v>0</v>
      </c>
      <c r="K24">
        <f>Bawana_Spot!Q24</f>
        <v>25</v>
      </c>
      <c r="L24">
        <f>TWOMCL!P24</f>
        <v>0</v>
      </c>
      <c r="M24">
        <f>EDWPCL!T24</f>
        <v>0</v>
      </c>
      <c r="N24">
        <f>'MSW BWN'!T24</f>
        <v>4.4052479999999985</v>
      </c>
      <c r="O24">
        <f>BYPL_ISGS_exbus!BB24</f>
        <v>731.92285111040019</v>
      </c>
      <c r="P24" s="77">
        <v>68.180000000000007</v>
      </c>
      <c r="Q24" s="77">
        <v>17.149999999999999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116.53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-95</v>
      </c>
      <c r="AA24" s="117">
        <f>STOA!I24</f>
        <v>0.75</v>
      </c>
      <c r="AB24" s="117">
        <f>-STOA!O24</f>
        <v>-20</v>
      </c>
      <c r="AC24">
        <f t="shared" si="0"/>
        <v>10.345122057311039</v>
      </c>
      <c r="AD24">
        <f t="shared" si="1"/>
        <v>914.12716396957808</v>
      </c>
      <c r="AE24">
        <f>'IDT-1'!C24</f>
        <v>0</v>
      </c>
      <c r="AF24" s="26"/>
      <c r="AG24">
        <f t="shared" si="2"/>
        <v>914.12716396957808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15.350043281438401</v>
      </c>
      <c r="F25">
        <f>GT_Spot!Q25</f>
        <v>0</v>
      </c>
      <c r="G25">
        <f>PPCL_NG!Q25</f>
        <v>9.9600000000000009</v>
      </c>
      <c r="H25">
        <f>PPCL_Spot!Q25</f>
        <v>10.062021974459814</v>
      </c>
      <c r="I25">
        <f>Bawana_NG!Q25</f>
        <v>49.92</v>
      </c>
      <c r="J25">
        <f>Bawana_RLNG!Q25</f>
        <v>0</v>
      </c>
      <c r="K25">
        <f>Bawana_Spot!Q25</f>
        <v>23.038087490661574</v>
      </c>
      <c r="L25">
        <f>TWOMCL!P25</f>
        <v>0</v>
      </c>
      <c r="M25">
        <f>EDWPCL!T25</f>
        <v>0</v>
      </c>
      <c r="N25">
        <f>'MSW BWN'!T25</f>
        <v>4.3727439999999991</v>
      </c>
      <c r="O25">
        <f>BYPL_ISGS_exbus!BB25</f>
        <v>745.48274435341705</v>
      </c>
      <c r="P25" s="77">
        <v>68.180000000000007</v>
      </c>
      <c r="Q25" s="77">
        <v>17.149999999999999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116.73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-100</v>
      </c>
      <c r="AA25" s="117">
        <f>STOA!I25</f>
        <v>0.75</v>
      </c>
      <c r="AB25" s="117">
        <f>-STOA!O25</f>
        <v>-20</v>
      </c>
      <c r="AC25">
        <f t="shared" si="0"/>
        <v>10.535308857176163</v>
      </c>
      <c r="AD25">
        <f t="shared" si="1"/>
        <v>915.46033224280052</v>
      </c>
      <c r="AE25">
        <f>'IDT-1'!C25</f>
        <v>-5</v>
      </c>
      <c r="AF25" s="26"/>
      <c r="AG25">
        <f t="shared" si="2"/>
        <v>910.46033224280052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15.350043281438401</v>
      </c>
      <c r="F26">
        <f>GT_Spot!Q26</f>
        <v>0</v>
      </c>
      <c r="G26">
        <f>PPCL_NG!Q26</f>
        <v>9.9600000000000009</v>
      </c>
      <c r="H26">
        <f>PPCL_Spot!Q26</f>
        <v>10.06080395431232</v>
      </c>
      <c r="I26">
        <f>Bawana_NG!Q26</f>
        <v>49.92</v>
      </c>
      <c r="J26">
        <f>Bawana_RLNG!Q26</f>
        <v>0</v>
      </c>
      <c r="K26">
        <f>Bawana_Spot!Q26</f>
        <v>22</v>
      </c>
      <c r="L26">
        <f>TWOMCL!P26</f>
        <v>0</v>
      </c>
      <c r="M26">
        <f>EDWPCL!T26</f>
        <v>0</v>
      </c>
      <c r="N26">
        <f>'MSW BWN'!T26</f>
        <v>4.4377519999999988</v>
      </c>
      <c r="O26">
        <f>BYPL_ISGS_exbus!BB26</f>
        <v>747.65296446699574</v>
      </c>
      <c r="P26" s="77">
        <v>68.180000000000007</v>
      </c>
      <c r="Q26" s="77">
        <v>17.149999999999999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116.38000000000001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-100</v>
      </c>
      <c r="AA26" s="117">
        <f>STOA!I26</f>
        <v>0.75</v>
      </c>
      <c r="AB26" s="117">
        <f>-STOA!O26</f>
        <v>-20</v>
      </c>
      <c r="AC26">
        <f t="shared" si="0"/>
        <v>10.569387358647125</v>
      </c>
      <c r="AD26">
        <f t="shared" si="1"/>
        <v>913.27217634409942</v>
      </c>
      <c r="AE26">
        <f>'IDT-1'!C26</f>
        <v>-15</v>
      </c>
      <c r="AF26" s="26"/>
      <c r="AG26">
        <f t="shared" si="2"/>
        <v>898.27217634409942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-18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15.350043281438401</v>
      </c>
      <c r="F27">
        <f>GT_Spot!Q27</f>
        <v>0</v>
      </c>
      <c r="G27">
        <f>PPCL_NG!Q27</f>
        <v>9.9600000000000009</v>
      </c>
      <c r="H27">
        <f>PPCL_Spot!Q27</f>
        <v>10.061178553257717</v>
      </c>
      <c r="I27">
        <f>Bawana_NG!Q27</f>
        <v>49.92</v>
      </c>
      <c r="J27">
        <f>Bawana_RLNG!Q27</f>
        <v>0</v>
      </c>
      <c r="K27">
        <f>Bawana_Spot!Q27</f>
        <v>23.038087490661574</v>
      </c>
      <c r="L27">
        <f>TWOMCL!P27</f>
        <v>0</v>
      </c>
      <c r="M27">
        <f>EDWPCL!T27</f>
        <v>0</v>
      </c>
      <c r="N27">
        <f>'MSW BWN'!T27</f>
        <v>4.0563079999999996</v>
      </c>
      <c r="O27">
        <f>BYPL_ISGS_exbus!BB27</f>
        <v>753.02268929392983</v>
      </c>
      <c r="P27" s="77">
        <v>68.180000000000007</v>
      </c>
      <c r="Q27" s="77">
        <v>17.149999999999999</v>
      </c>
      <c r="R27" s="80">
        <v>0</v>
      </c>
      <c r="S27" s="80">
        <v>0</v>
      </c>
      <c r="T27" s="78">
        <f>SUMPRODUCT(LTA!F27:AJ27,LTA!F$101:AJ$101,LTA!F$104:AJ$104)</f>
        <v>0.11</v>
      </c>
      <c r="U27" s="78">
        <f>SUMPRODUCT(LTA!F27:AJ27,LTA!F$102:AJ$102,LTA!F$104:AJ$104)</f>
        <v>116.04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-125</v>
      </c>
      <c r="AA27" s="117">
        <f>STOA!I27</f>
        <v>0.75</v>
      </c>
      <c r="AB27" s="117">
        <f>-STOA!O27</f>
        <v>-20</v>
      </c>
      <c r="AC27">
        <f t="shared" si="0"/>
        <v>10.789083119234396</v>
      </c>
      <c r="AD27">
        <f t="shared" si="1"/>
        <v>899.84922350005309</v>
      </c>
      <c r="AE27">
        <f>'IDT-1'!C27</f>
        <v>-5.5039999999999996</v>
      </c>
      <c r="AF27" s="26"/>
      <c r="AG27">
        <f t="shared" si="2"/>
        <v>894.34522350005307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-12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15.350043281438401</v>
      </c>
      <c r="F28">
        <f>GT_Spot!Q28</f>
        <v>0</v>
      </c>
      <c r="G28">
        <f>PPCL_NG!Q28</f>
        <v>9.9600000000000009</v>
      </c>
      <c r="H28">
        <f>PPCL_Spot!Q28</f>
        <v>10.061178553257717</v>
      </c>
      <c r="I28">
        <f>Bawana_NG!Q28</f>
        <v>49.92</v>
      </c>
      <c r="J28">
        <f>Bawana_RLNG!Q28</f>
        <v>0</v>
      </c>
      <c r="K28">
        <f>Bawana_Spot!Q28</f>
        <v>22</v>
      </c>
      <c r="L28">
        <f>TWOMCL!P28</f>
        <v>0</v>
      </c>
      <c r="M28">
        <f>EDWPCL!T28</f>
        <v>0</v>
      </c>
      <c r="N28">
        <f>'MSW BWN'!T28</f>
        <v>3.9138639999999993</v>
      </c>
      <c r="O28">
        <f>BYPL_ISGS_exbus!BB28</f>
        <v>747.29172234592988</v>
      </c>
      <c r="P28" s="77">
        <v>68.180000000000007</v>
      </c>
      <c r="Q28" s="77">
        <v>17.149999999999999</v>
      </c>
      <c r="R28" s="80">
        <v>0.366574074074074</v>
      </c>
      <c r="S28" s="80">
        <v>0</v>
      </c>
      <c r="T28" s="78">
        <f>SUMPRODUCT(LTA!F28:AJ28,LTA!F$101:AJ$101,LTA!F$104:AJ$104)</f>
        <v>0.90999999999999992</v>
      </c>
      <c r="U28" s="78">
        <f>SUMPRODUCT(LTA!F28:AJ28,LTA!F$102:AJ$102,LTA!F$104:AJ$104)</f>
        <v>115.54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-125</v>
      </c>
      <c r="AA28" s="117">
        <f>STOA!I28</f>
        <v>0.75</v>
      </c>
      <c r="AB28" s="117">
        <f>-STOA!O28</f>
        <v>-20</v>
      </c>
      <c r="AC28">
        <f t="shared" si="0"/>
        <v>10.716371529781636</v>
      </c>
      <c r="AD28">
        <f t="shared" si="1"/>
        <v>895.67701072491843</v>
      </c>
      <c r="AE28">
        <f>'IDT-1'!C28</f>
        <v>0</v>
      </c>
      <c r="AF28" s="26"/>
      <c r="AG28">
        <f t="shared" si="2"/>
        <v>895.67701072491843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14.954007993445281</v>
      </c>
      <c r="F29">
        <f>GT_Spot!Q29</f>
        <v>0</v>
      </c>
      <c r="G29">
        <f>PPCL_NG!Q29</f>
        <v>9.9600000000000009</v>
      </c>
      <c r="H29">
        <f>PPCL_Spot!Q29</f>
        <v>10.061178553257717</v>
      </c>
      <c r="I29">
        <f>Bawana_NG!Q29</f>
        <v>49.92</v>
      </c>
      <c r="J29">
        <f>Bawana_RLNG!Q29</f>
        <v>0</v>
      </c>
      <c r="K29">
        <f>Bawana_Spot!Q29</f>
        <v>23.038087490661574</v>
      </c>
      <c r="L29">
        <f>TWOMCL!P29</f>
        <v>0</v>
      </c>
      <c r="M29">
        <f>EDWPCL!T29</f>
        <v>0</v>
      </c>
      <c r="N29">
        <f>'MSW BWN'!T29</f>
        <v>4.1433039999999988</v>
      </c>
      <c r="O29">
        <f>BYPL_ISGS_exbus!BB29</f>
        <v>747.29172234592988</v>
      </c>
      <c r="P29" s="77">
        <v>68.180000000000007</v>
      </c>
      <c r="Q29" s="77">
        <v>17.149999999999999</v>
      </c>
      <c r="R29" s="80">
        <v>4.2200000000000006</v>
      </c>
      <c r="S29" s="80">
        <v>0</v>
      </c>
      <c r="T29" s="78">
        <f>SUMPRODUCT(LTA!F29:AJ29,LTA!F$101:AJ$101,LTA!F$104:AJ$104)</f>
        <v>2.67</v>
      </c>
      <c r="U29" s="78">
        <f>SUMPRODUCT(LTA!F29:AJ29,LTA!F$102:AJ$102,LTA!F$104:AJ$104)</f>
        <v>115.06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-135</v>
      </c>
      <c r="AA29" s="117">
        <f>STOA!I29</f>
        <v>1.05</v>
      </c>
      <c r="AB29" s="117">
        <f>-STOA!O29</f>
        <v>-20</v>
      </c>
      <c r="AC29">
        <f t="shared" si="0"/>
        <v>11.198004930378641</v>
      </c>
      <c r="AD29">
        <f t="shared" si="1"/>
        <v>853.50029545291568</v>
      </c>
      <c r="AE29">
        <f>'IDT-1'!C29</f>
        <v>0</v>
      </c>
      <c r="AF29" s="26"/>
      <c r="AG29">
        <f t="shared" si="2"/>
        <v>853.50029545291568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-48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14.954007993445281</v>
      </c>
      <c r="F30">
        <f>GT_Spot!Q30</f>
        <v>0</v>
      </c>
      <c r="G30">
        <f>PPCL_NG!Q30</f>
        <v>9.9600000000000009</v>
      </c>
      <c r="H30">
        <f>PPCL_Spot!Q30</f>
        <v>10.061178553257717</v>
      </c>
      <c r="I30">
        <f>Bawana_NG!Q30</f>
        <v>49.92</v>
      </c>
      <c r="J30">
        <f>Bawana_RLNG!Q30</f>
        <v>0</v>
      </c>
      <c r="K30">
        <f>Bawana_Spot!Q30</f>
        <v>22</v>
      </c>
      <c r="L30">
        <f>TWOMCL!P30</f>
        <v>0</v>
      </c>
      <c r="M30">
        <f>EDWPCL!T30</f>
        <v>0</v>
      </c>
      <c r="N30">
        <f>'MSW BWN'!T30</f>
        <v>4.4606959999999996</v>
      </c>
      <c r="O30">
        <f>BYPL_ISGS_exbus!BB30</f>
        <v>738.3895919148506</v>
      </c>
      <c r="P30" s="77">
        <v>68.180000000000007</v>
      </c>
      <c r="Q30" s="77">
        <v>17.149999999999999</v>
      </c>
      <c r="R30" s="80">
        <v>11.5</v>
      </c>
      <c r="S30" s="80">
        <v>0</v>
      </c>
      <c r="T30" s="78">
        <f>SUMPRODUCT(LTA!F30:AJ30,LTA!F$101:AJ$101,LTA!F$104:AJ$104)</f>
        <v>5.21</v>
      </c>
      <c r="U30" s="78">
        <f>SUMPRODUCT(LTA!F30:AJ30,LTA!F$102:AJ$102,LTA!F$104:AJ$104)</f>
        <v>114.33000000000001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-135</v>
      </c>
      <c r="AA30" s="117">
        <f>STOA!I30</f>
        <v>1.35</v>
      </c>
      <c r="AB30" s="117">
        <f>-STOA!O30</f>
        <v>-20</v>
      </c>
      <c r="AC30">
        <f t="shared" si="0"/>
        <v>10.769805941201946</v>
      </c>
      <c r="AD30">
        <f t="shared" si="1"/>
        <v>901.69566852035177</v>
      </c>
      <c r="AE30">
        <f>'IDT-1'!C30</f>
        <v>0</v>
      </c>
      <c r="AF30" s="26"/>
      <c r="AG30">
        <f t="shared" si="2"/>
        <v>901.69566852035177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14.954007993445281</v>
      </c>
      <c r="F31">
        <f>GT_Spot!Q31</f>
        <v>0</v>
      </c>
      <c r="G31">
        <f>PPCL_NG!Q31</f>
        <v>9.9600000000000009</v>
      </c>
      <c r="H31">
        <f>PPCL_Spot!Q31</f>
        <v>9.9846031820090513</v>
      </c>
      <c r="I31">
        <f>Bawana_NG!Q31</f>
        <v>49.92</v>
      </c>
      <c r="J31">
        <f>Bawana_RLNG!Q31</f>
        <v>0</v>
      </c>
      <c r="K31">
        <f>Bawana_Spot!Q31</f>
        <v>24.997933030177759</v>
      </c>
      <c r="L31">
        <f>TWOMCL!P31</f>
        <v>0</v>
      </c>
      <c r="M31">
        <f>EDWPCL!T31</f>
        <v>0</v>
      </c>
      <c r="N31">
        <f>'MSW BWN'!T31</f>
        <v>4.3545799999999995</v>
      </c>
      <c r="O31">
        <f>BYPL_ISGS_exbus!BB31</f>
        <v>726.2631784833228</v>
      </c>
      <c r="P31" s="77">
        <v>68.180000000000007</v>
      </c>
      <c r="Q31" s="77">
        <v>17.149999999999999</v>
      </c>
      <c r="R31" s="80">
        <v>17.173332039588594</v>
      </c>
      <c r="S31" s="80">
        <v>0</v>
      </c>
      <c r="T31" s="78">
        <f>SUMPRODUCT(LTA!F31:AJ31,LTA!F$101:AJ$101,LTA!F$104:AJ$104)</f>
        <v>11.42</v>
      </c>
      <c r="U31" s="78">
        <f>SUMPRODUCT(LTA!F31:AJ31,LTA!F$102:AJ$102,LTA!F$104:AJ$104)</f>
        <v>113.36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-150</v>
      </c>
      <c r="AA31" s="117">
        <f>STOA!I31</f>
        <v>2.25</v>
      </c>
      <c r="AB31" s="117">
        <f>-STOA!O31</f>
        <v>-20</v>
      </c>
      <c r="AC31">
        <f t="shared" si="0"/>
        <v>11.067046904739511</v>
      </c>
      <c r="AD31">
        <f t="shared" si="1"/>
        <v>872.90058782380379</v>
      </c>
      <c r="AE31">
        <f>'IDT-1'!C31</f>
        <v>0</v>
      </c>
      <c r="AF31" s="26"/>
      <c r="AG31">
        <f t="shared" si="2"/>
        <v>872.90058782380379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-16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14.954007993445281</v>
      </c>
      <c r="F32">
        <f>GT_Spot!Q32</f>
        <v>0</v>
      </c>
      <c r="G32">
        <f>PPCL_NG!Q32</f>
        <v>9.9600000000000009</v>
      </c>
      <c r="H32">
        <f>PPCL_Spot!Q32</f>
        <v>9.9841597465559442</v>
      </c>
      <c r="I32">
        <f>Bawana_NG!Q32</f>
        <v>49.92</v>
      </c>
      <c r="J32">
        <f>Bawana_RLNG!Q32</f>
        <v>0</v>
      </c>
      <c r="K32">
        <f>Bawana_Spot!Q32</f>
        <v>30</v>
      </c>
      <c r="L32">
        <f>TWOMCL!P32</f>
        <v>0</v>
      </c>
      <c r="M32">
        <f>EDWPCL!T32</f>
        <v>0</v>
      </c>
      <c r="N32">
        <f>'MSW BWN'!T32</f>
        <v>4.0429239999999993</v>
      </c>
      <c r="O32">
        <f>BYPL_ISGS_exbus!BB32</f>
        <v>718.67078914624346</v>
      </c>
      <c r="P32" s="77">
        <v>68.180000000000007</v>
      </c>
      <c r="Q32" s="77">
        <v>17.149999999999999</v>
      </c>
      <c r="R32" s="80">
        <v>17.900000000000002</v>
      </c>
      <c r="S32" s="80">
        <v>0</v>
      </c>
      <c r="T32" s="78">
        <f>SUMPRODUCT(LTA!F32:AJ32,LTA!F$101:AJ$101,LTA!F$104:AJ$104)</f>
        <v>19.619999999999997</v>
      </c>
      <c r="U32" s="78">
        <f>SUMPRODUCT(LTA!F32:AJ32,LTA!F$102:AJ$102,LTA!F$104:AJ$104)</f>
        <v>113.67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-160</v>
      </c>
      <c r="AA32" s="117">
        <f>STOA!I32</f>
        <v>2.85</v>
      </c>
      <c r="AB32" s="117">
        <f>-STOA!O32</f>
        <v>-20</v>
      </c>
      <c r="AC32">
        <f t="shared" si="0"/>
        <v>11.234605801193625</v>
      </c>
      <c r="AD32">
        <f t="shared" si="1"/>
        <v>867.66727508505096</v>
      </c>
      <c r="AE32">
        <f>'IDT-1'!C32</f>
        <v>0</v>
      </c>
      <c r="AF32" s="26"/>
      <c r="AG32">
        <f t="shared" si="2"/>
        <v>867.66727508505096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-18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14.954007993445281</v>
      </c>
      <c r="F33">
        <f>GT_Spot!Q33</f>
        <v>0</v>
      </c>
      <c r="G33">
        <f>PPCL_NG!Q33</f>
        <v>9.9600000000000009</v>
      </c>
      <c r="H33">
        <f>PPCL_Spot!Q33</f>
        <v>9.984235417761429</v>
      </c>
      <c r="I33">
        <f>Bawana_NG!Q33</f>
        <v>49.92</v>
      </c>
      <c r="J33">
        <f>Bawana_RLNG!Q33</f>
        <v>0</v>
      </c>
      <c r="K33">
        <f>Bawana_Spot!Q33</f>
        <v>30</v>
      </c>
      <c r="L33">
        <f>TWOMCL!P33</f>
        <v>0</v>
      </c>
      <c r="M33">
        <f>EDWPCL!T33</f>
        <v>0</v>
      </c>
      <c r="N33">
        <f>'MSW BWN'!T33</f>
        <v>3.8545919999999989</v>
      </c>
      <c r="O33">
        <f>BYPL_ISGS_exbus!BB33</f>
        <v>712.93982219824341</v>
      </c>
      <c r="P33" s="77">
        <v>68.180000000000007</v>
      </c>
      <c r="Q33" s="77">
        <v>17.149999999999999</v>
      </c>
      <c r="R33" s="80">
        <v>17.900000000000002</v>
      </c>
      <c r="S33" s="80">
        <v>0</v>
      </c>
      <c r="T33" s="78">
        <f>SUMPRODUCT(LTA!F33:AJ33,LTA!F$101:AJ$101,LTA!F$104:AJ$104)</f>
        <v>30.09</v>
      </c>
      <c r="U33" s="78">
        <f>SUMPRODUCT(LTA!F33:AJ33,LTA!F$102:AJ$102,LTA!F$104:AJ$104)</f>
        <v>113.41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-170</v>
      </c>
      <c r="AA33" s="117">
        <f>STOA!I33</f>
        <v>3.15</v>
      </c>
      <c r="AB33" s="117">
        <f>-STOA!O33</f>
        <v>-20</v>
      </c>
      <c r="AC33">
        <f t="shared" si="0"/>
        <v>11.45256718680174</v>
      </c>
      <c r="AD33">
        <f t="shared" si="1"/>
        <v>852.04009042264829</v>
      </c>
      <c r="AE33">
        <f>'IDT-1'!C33</f>
        <v>0</v>
      </c>
      <c r="AF33" s="26"/>
      <c r="AG33">
        <f t="shared" si="2"/>
        <v>852.04009042264829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-28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14.954007993445281</v>
      </c>
      <c r="F34">
        <f>GT_Spot!Q34</f>
        <v>0</v>
      </c>
      <c r="G34">
        <f>PPCL_NG!Q34</f>
        <v>9.9600000000000009</v>
      </c>
      <c r="H34">
        <f>PPCL_Spot!Q34</f>
        <v>9.984235417761429</v>
      </c>
      <c r="I34">
        <f>Bawana_NG!Q34</f>
        <v>49.92</v>
      </c>
      <c r="J34">
        <f>Bawana_RLNG!Q34</f>
        <v>0</v>
      </c>
      <c r="K34">
        <f>Bawana_Spot!Q34</f>
        <v>28.002294893861158</v>
      </c>
      <c r="L34">
        <f>TWOMCL!P34</f>
        <v>0</v>
      </c>
      <c r="M34">
        <f>EDWPCL!T34</f>
        <v>0</v>
      </c>
      <c r="N34">
        <f>'MSW BWN'!T34</f>
        <v>4.088811999999999</v>
      </c>
      <c r="O34">
        <f>BYPL_ISGS_exbus!BB34</f>
        <v>710.99082939824348</v>
      </c>
      <c r="P34" s="77">
        <v>68.180000000000007</v>
      </c>
      <c r="Q34" s="77">
        <v>17.149999999999999</v>
      </c>
      <c r="R34" s="80">
        <v>17.900000000000002</v>
      </c>
      <c r="S34" s="80">
        <v>0</v>
      </c>
      <c r="T34" s="78">
        <f>SUMPRODUCT(LTA!F34:AJ34,LTA!F$101:AJ$101,LTA!F$104:AJ$104)</f>
        <v>40.53</v>
      </c>
      <c r="U34" s="78">
        <f>SUMPRODUCT(LTA!F34:AJ34,LTA!F$102:AJ$102,LTA!F$104:AJ$104)</f>
        <v>108.31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-180</v>
      </c>
      <c r="AA34" s="117">
        <f>STOA!I34</f>
        <v>4.05</v>
      </c>
      <c r="AB34" s="117">
        <f>-STOA!O34</f>
        <v>-20</v>
      </c>
      <c r="AC34">
        <f t="shared" si="0"/>
        <v>11.563590656449673</v>
      </c>
      <c r="AD34">
        <f t="shared" si="1"/>
        <v>844.4565890468615</v>
      </c>
      <c r="AE34">
        <f>'IDT-1'!C34</f>
        <v>0</v>
      </c>
      <c r="AF34" s="26"/>
      <c r="AG34">
        <f t="shared" si="2"/>
        <v>844.4565890468615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-28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14.954007993445281</v>
      </c>
      <c r="F35">
        <f>GT_Spot!Q35</f>
        <v>0</v>
      </c>
      <c r="G35">
        <f>PPCL_NG!Q35</f>
        <v>9.9600000000000009</v>
      </c>
      <c r="H35">
        <f>PPCL_Spot!Q35</f>
        <v>9.984235417761429</v>
      </c>
      <c r="I35">
        <f>Bawana_NG!Q35</f>
        <v>49.92</v>
      </c>
      <c r="J35">
        <f>Bawana_RLNG!Q35</f>
        <v>0</v>
      </c>
      <c r="K35">
        <f>Bawana_Spot!Q35</f>
        <v>24.997933030177759</v>
      </c>
      <c r="L35">
        <f>TWOMCL!P35</f>
        <v>0</v>
      </c>
      <c r="M35">
        <f>EDWPCL!T35</f>
        <v>0</v>
      </c>
      <c r="N35">
        <f>'MSW BWN'!T35</f>
        <v>4.5840199999999989</v>
      </c>
      <c r="O35">
        <f>BYPL_ISGS_exbus!BB35</f>
        <v>704.97562832224332</v>
      </c>
      <c r="P35" s="77">
        <v>68.180000000000007</v>
      </c>
      <c r="Q35" s="77">
        <v>17.149999999999999</v>
      </c>
      <c r="R35" s="80">
        <v>18.749999999999996</v>
      </c>
      <c r="S35" s="80">
        <v>0</v>
      </c>
      <c r="T35" s="78">
        <f>SUMPRODUCT(LTA!F35:AJ35,LTA!F$101:AJ$101,LTA!F$104:AJ$104)</f>
        <v>52.95</v>
      </c>
      <c r="U35" s="78">
        <f>SUMPRODUCT(LTA!F35:AJ35,LTA!F$102:AJ$102,LTA!F$104:AJ$104)</f>
        <v>104.51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-190</v>
      </c>
      <c r="AA35" s="117">
        <f>STOA!I35</f>
        <v>4.95</v>
      </c>
      <c r="AB35" s="117">
        <f>-STOA!O35</f>
        <v>-20</v>
      </c>
      <c r="AC35">
        <f t="shared" si="0"/>
        <v>11.952713688912661</v>
      </c>
      <c r="AD35">
        <f t="shared" si="1"/>
        <v>803.91311107471518</v>
      </c>
      <c r="AE35">
        <f>'IDT-1'!C35</f>
        <v>0</v>
      </c>
      <c r="AF35" s="26"/>
      <c r="AG35">
        <f t="shared" si="2"/>
        <v>803.91311107471518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-60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14.954007993445281</v>
      </c>
      <c r="F36">
        <f>GT_Spot!Q36</f>
        <v>0</v>
      </c>
      <c r="G36">
        <f>PPCL_NG!Q36</f>
        <v>9.9600000000000009</v>
      </c>
      <c r="H36">
        <f>PPCL_Spot!Q36</f>
        <v>9.984235417761429</v>
      </c>
      <c r="I36">
        <f>Bawana_NG!Q36</f>
        <v>49.92</v>
      </c>
      <c r="J36">
        <f>Bawana_RLNG!Q36</f>
        <v>0</v>
      </c>
      <c r="K36">
        <f>Bawana_Spot!Q36</f>
        <v>23.038087490661574</v>
      </c>
      <c r="L36">
        <f>TWOMCL!P36</f>
        <v>0</v>
      </c>
      <c r="M36">
        <f>EDWPCL!T36</f>
        <v>0</v>
      </c>
      <c r="N36">
        <f>'MSW BWN'!T36</f>
        <v>4.4788599999999983</v>
      </c>
      <c r="O36">
        <f>BYPL_ISGS_exbus!BB36</f>
        <v>705.03839934224334</v>
      </c>
      <c r="P36" s="77">
        <v>68.180000000000007</v>
      </c>
      <c r="Q36" s="77">
        <v>17.149999999999999</v>
      </c>
      <c r="R36" s="80">
        <v>18.749999999999996</v>
      </c>
      <c r="S36" s="80">
        <v>0</v>
      </c>
      <c r="T36" s="78">
        <f>SUMPRODUCT(LTA!F36:AJ36,LTA!F$101:AJ$101,LTA!F$104:AJ$104)</f>
        <v>62.78</v>
      </c>
      <c r="U36" s="78">
        <f>SUMPRODUCT(LTA!F36:AJ36,LTA!F$102:AJ$102,LTA!F$104:AJ$104)</f>
        <v>104.23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-205</v>
      </c>
      <c r="AA36" s="117">
        <f>STOA!I36</f>
        <v>7.05</v>
      </c>
      <c r="AB36" s="117">
        <f>-STOA!O36</f>
        <v>-20</v>
      </c>
      <c r="AC36">
        <f t="shared" si="0"/>
        <v>11.833417092130425</v>
      </c>
      <c r="AD36">
        <f t="shared" si="1"/>
        <v>836.68017315198097</v>
      </c>
      <c r="AE36">
        <f>'IDT-1'!C36</f>
        <v>0</v>
      </c>
      <c r="AF36" s="26"/>
      <c r="AG36">
        <f t="shared" si="2"/>
        <v>836.68017315198097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-22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14.954007993445281</v>
      </c>
      <c r="F37">
        <f>GT_Spot!Q37</f>
        <v>0</v>
      </c>
      <c r="G37">
        <f>PPCL_NG!Q37</f>
        <v>9.9600000000000009</v>
      </c>
      <c r="H37">
        <f>PPCL_Spot!Q37</f>
        <v>9.9845310082970045</v>
      </c>
      <c r="I37">
        <f>Bawana_NG!Q37</f>
        <v>49.92</v>
      </c>
      <c r="J37">
        <f>Bawana_RLNG!Q37</f>
        <v>0</v>
      </c>
      <c r="K37">
        <f>Bawana_Spot!Q37</f>
        <v>23.038087490661574</v>
      </c>
      <c r="L37">
        <f>TWOMCL!P37</f>
        <v>0</v>
      </c>
      <c r="M37">
        <f>EDWPCL!T37</f>
        <v>0</v>
      </c>
      <c r="N37">
        <f>'MSW BWN'!T37</f>
        <v>4.0658679999999991</v>
      </c>
      <c r="O37">
        <f>BYPL_ISGS_exbus!BB37</f>
        <v>702.76140389624345</v>
      </c>
      <c r="P37" s="77">
        <v>68.180000000000007</v>
      </c>
      <c r="Q37" s="77">
        <v>17.149999999999999</v>
      </c>
      <c r="R37" s="80">
        <v>18.749999999999996</v>
      </c>
      <c r="S37" s="80">
        <v>0</v>
      </c>
      <c r="T37" s="78">
        <f>SUMPRODUCT(LTA!F37:AJ37,LTA!F$101:AJ$101,LTA!F$104:AJ$104)</f>
        <v>73.5</v>
      </c>
      <c r="U37" s="78">
        <f>SUMPRODUCT(LTA!F37:AJ37,LTA!F$102:AJ$102,LTA!F$104:AJ$104)</f>
        <v>102.66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-220</v>
      </c>
      <c r="AA37" s="117">
        <f>STOA!I37</f>
        <v>7.35</v>
      </c>
      <c r="AB37" s="117">
        <f>-STOA!O37</f>
        <v>-20</v>
      </c>
      <c r="AC37">
        <f t="shared" si="0"/>
        <v>12.052714099201857</v>
      </c>
      <c r="AD37">
        <f t="shared" si="1"/>
        <v>825.22118428944555</v>
      </c>
      <c r="AE37">
        <f>'IDT-1'!C37</f>
        <v>0</v>
      </c>
      <c r="AF37" s="26"/>
      <c r="AG37">
        <f t="shared" si="2"/>
        <v>825.22118428944555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-25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14.954007993445281</v>
      </c>
      <c r="F38">
        <f>GT_Spot!Q38</f>
        <v>0</v>
      </c>
      <c r="G38">
        <f>PPCL_NG!Q38</f>
        <v>9.9600000000000009</v>
      </c>
      <c r="H38">
        <f>PPCL_Spot!Q38</f>
        <v>10.67</v>
      </c>
      <c r="I38">
        <f>Bawana_NG!Q38</f>
        <v>49.92</v>
      </c>
      <c r="J38">
        <f>Bawana_RLNG!Q38</f>
        <v>0</v>
      </c>
      <c r="K38">
        <f>Bawana_Spot!Q38</f>
        <v>23.038087490661574</v>
      </c>
      <c r="L38">
        <f>TWOMCL!P38</f>
        <v>0</v>
      </c>
      <c r="M38">
        <f>EDWPCL!T38</f>
        <v>0</v>
      </c>
      <c r="N38">
        <f>'MSW BWN'!T38</f>
        <v>4.3039119999999995</v>
      </c>
      <c r="O38">
        <f>BYPL_ISGS_exbus!BB38</f>
        <v>699.56076132624344</v>
      </c>
      <c r="P38" s="77">
        <v>68.180000000000007</v>
      </c>
      <c r="Q38" s="77">
        <v>17.149999999999999</v>
      </c>
      <c r="R38" s="80">
        <v>18.749999999999996</v>
      </c>
      <c r="S38" s="80">
        <v>0</v>
      </c>
      <c r="T38" s="78">
        <f>SUMPRODUCT(LTA!F38:AJ38,LTA!F$101:AJ$101,LTA!F$104:AJ$104)</f>
        <v>85.02</v>
      </c>
      <c r="U38" s="78">
        <f>SUMPRODUCT(LTA!F38:AJ38,LTA!F$102:AJ$102,LTA!F$104:AJ$104)</f>
        <v>101.66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-225</v>
      </c>
      <c r="AA38" s="117">
        <f>STOA!I38</f>
        <v>9.4499999999999993</v>
      </c>
      <c r="AB38" s="117">
        <f>-STOA!O38</f>
        <v>-20</v>
      </c>
      <c r="AC38">
        <f t="shared" si="0"/>
        <v>12.188121996523819</v>
      </c>
      <c r="AD38">
        <f t="shared" si="1"/>
        <v>830.4286468138265</v>
      </c>
      <c r="AE38">
        <f>'IDT-1'!C38</f>
        <v>0</v>
      </c>
      <c r="AF38" s="26"/>
      <c r="AG38">
        <f t="shared" si="2"/>
        <v>830.4286468138265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14.954007993445281</v>
      </c>
      <c r="F39">
        <f>GT_Spot!Q39</f>
        <v>0</v>
      </c>
      <c r="G39">
        <f>PPCL_NG!Q39</f>
        <v>9.9600000000000009</v>
      </c>
      <c r="H39">
        <f>PPCL_Spot!Q39</f>
        <v>9.984235417761429</v>
      </c>
      <c r="I39">
        <f>Bawana_NG!Q39</f>
        <v>49.92</v>
      </c>
      <c r="J39">
        <f>Bawana_RLNG!Q39</f>
        <v>0</v>
      </c>
      <c r="K39">
        <f>Bawana_Spot!Q39</f>
        <v>30</v>
      </c>
      <c r="L39">
        <f>TWOMCL!P39</f>
        <v>0</v>
      </c>
      <c r="M39">
        <f>EDWPCL!T39</f>
        <v>0</v>
      </c>
      <c r="N39">
        <f>'MSW BWN'!T39</f>
        <v>4.3411959999999992</v>
      </c>
      <c r="O39">
        <f>BYPL_ISGS_exbus!BB39</f>
        <v>696.91401386535665</v>
      </c>
      <c r="P39" s="77">
        <v>68.180000000000007</v>
      </c>
      <c r="Q39" s="77">
        <v>17.149999999999999</v>
      </c>
      <c r="R39" s="80">
        <v>18.749999999999996</v>
      </c>
      <c r="S39" s="80">
        <v>0</v>
      </c>
      <c r="T39" s="78">
        <f>SUMPRODUCT(LTA!F39:AJ39,LTA!F$101:AJ$101,LTA!F$104:AJ$104)</f>
        <v>99.83</v>
      </c>
      <c r="U39" s="78">
        <f>SUMPRODUCT(LTA!F39:AJ39,LTA!F$102:AJ$102,LTA!F$104:AJ$104)</f>
        <v>100.29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-225</v>
      </c>
      <c r="AA39" s="117">
        <f>STOA!I39</f>
        <v>10.95</v>
      </c>
      <c r="AB39" s="117">
        <f>-STOA!O39</f>
        <v>-20</v>
      </c>
      <c r="AC39">
        <f t="shared" si="0"/>
        <v>12.378495202393079</v>
      </c>
      <c r="AD39">
        <f t="shared" si="1"/>
        <v>845.84495807417022</v>
      </c>
      <c r="AE39">
        <f>'IDT-1'!C39</f>
        <v>0</v>
      </c>
      <c r="AF39" s="26"/>
      <c r="AG39">
        <f t="shared" si="2"/>
        <v>845.84495807417022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-28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14.954007993445281</v>
      </c>
      <c r="F40">
        <f>GT_Spot!Q40</f>
        <v>0</v>
      </c>
      <c r="G40">
        <f>PPCL_NG!Q40</f>
        <v>9.9600000000000009</v>
      </c>
      <c r="H40">
        <f>PPCL_Spot!Q40</f>
        <v>9.9843103694194824</v>
      </c>
      <c r="I40">
        <f>Bawana_NG!Q40</f>
        <v>49.92</v>
      </c>
      <c r="J40">
        <f>Bawana_RLNG!Q40</f>
        <v>0</v>
      </c>
      <c r="K40">
        <f>Bawana_Spot!Q40</f>
        <v>30</v>
      </c>
      <c r="L40">
        <f>TWOMCL!P40</f>
        <v>0</v>
      </c>
      <c r="M40">
        <f>EDWPCL!T40</f>
        <v>0</v>
      </c>
      <c r="N40">
        <f>'MSW BWN'!T40</f>
        <v>4.3689199999999992</v>
      </c>
      <c r="O40">
        <f>BYPL_ISGS_exbus!BB40</f>
        <v>696.91219732956938</v>
      </c>
      <c r="P40" s="77">
        <v>68.180000000000007</v>
      </c>
      <c r="Q40" s="77">
        <v>17.149999999999999</v>
      </c>
      <c r="R40" s="80">
        <v>18.749999999999996</v>
      </c>
      <c r="S40" s="80">
        <v>0</v>
      </c>
      <c r="T40" s="78">
        <f>SUMPRODUCT(LTA!F40:AJ40,LTA!F$101:AJ$101,LTA!F$104:AJ$104)</f>
        <v>110.1</v>
      </c>
      <c r="U40" s="78">
        <f>SUMPRODUCT(LTA!F40:AJ40,LTA!F$102:AJ$102,LTA!F$104:AJ$104)</f>
        <v>100.07000000000001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-215</v>
      </c>
      <c r="AA40" s="117">
        <f>STOA!I40</f>
        <v>11.25</v>
      </c>
      <c r="AB40" s="117">
        <f>-STOA!O40</f>
        <v>-20</v>
      </c>
      <c r="AC40">
        <f t="shared" si="0"/>
        <v>12.354388189864205</v>
      </c>
      <c r="AD40">
        <f t="shared" si="1"/>
        <v>869.24504750256995</v>
      </c>
      <c r="AE40">
        <f>'IDT-1'!C40</f>
        <v>0</v>
      </c>
      <c r="AF40" s="26"/>
      <c r="AG40">
        <f t="shared" si="2"/>
        <v>869.24504750256995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9.0855386416861847</v>
      </c>
      <c r="F41">
        <f>GT_Spot!Q41</f>
        <v>0</v>
      </c>
      <c r="G41">
        <f>PPCL_NG!Q41</f>
        <v>9.9600000000000009</v>
      </c>
      <c r="H41">
        <f>PPCL_Spot!Q41</f>
        <v>9.9843103694194824</v>
      </c>
      <c r="I41">
        <f>Bawana_NG!Q41</f>
        <v>49.92</v>
      </c>
      <c r="J41">
        <f>Bawana_RLNG!Q41</f>
        <v>0</v>
      </c>
      <c r="K41">
        <f>Bawana_Spot!Q41</f>
        <v>23.038087490661574</v>
      </c>
      <c r="L41">
        <f>TWOMCL!P41</f>
        <v>0</v>
      </c>
      <c r="M41">
        <f>EDWPCL!T41</f>
        <v>0</v>
      </c>
      <c r="N41">
        <f>'MSW BWN'!T41</f>
        <v>4.0840319999999997</v>
      </c>
      <c r="O41">
        <f>BYPL_ISGS_exbus!BB41</f>
        <v>696.91219732956938</v>
      </c>
      <c r="P41" s="77">
        <v>68.180000000000007</v>
      </c>
      <c r="Q41" s="77">
        <v>17.149999999999999</v>
      </c>
      <c r="R41" s="80">
        <v>18.749999999999996</v>
      </c>
      <c r="S41" s="80">
        <v>0</v>
      </c>
      <c r="T41" s="78">
        <f>SUMPRODUCT(LTA!F41:AJ41,LTA!F$101:AJ$101,LTA!F$104:AJ$104)</f>
        <v>118.17999999999999</v>
      </c>
      <c r="U41" s="78">
        <f>SUMPRODUCT(LTA!F41:AJ41,LTA!F$102:AJ$102,LTA!F$104:AJ$104)</f>
        <v>103.21000000000001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-205</v>
      </c>
      <c r="AA41" s="117">
        <f>STOA!I41</f>
        <v>12.45</v>
      </c>
      <c r="AB41" s="117">
        <f>-STOA!O41</f>
        <v>-20</v>
      </c>
      <c r="AC41">
        <f t="shared" si="0"/>
        <v>12.259488539864595</v>
      </c>
      <c r="AD41">
        <f t="shared" si="1"/>
        <v>878.64467729147214</v>
      </c>
      <c r="AE41">
        <f>'IDT-1'!C41</f>
        <v>0</v>
      </c>
      <c r="AF41" s="26"/>
      <c r="AG41">
        <f t="shared" si="2"/>
        <v>878.64467729147214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9.0855386416861847</v>
      </c>
      <c r="F42">
        <f>GT_Spot!Q42</f>
        <v>0</v>
      </c>
      <c r="G42">
        <f>PPCL_NG!Q42</f>
        <v>9.9600000000000009</v>
      </c>
      <c r="H42">
        <f>PPCL_Spot!Q42</f>
        <v>9.9843103694194824</v>
      </c>
      <c r="I42">
        <f>Bawana_NG!Q42</f>
        <v>49.92</v>
      </c>
      <c r="J42">
        <f>Bawana_RLNG!Q42</f>
        <v>0</v>
      </c>
      <c r="K42">
        <f>Bawana_Spot!Q42</f>
        <v>23.038087490661574</v>
      </c>
      <c r="L42">
        <f>TWOMCL!P42</f>
        <v>0</v>
      </c>
      <c r="M42">
        <f>EDWPCL!T42</f>
        <v>0</v>
      </c>
      <c r="N42">
        <f>'MSW BWN'!T42</f>
        <v>4.0477039999999995</v>
      </c>
      <c r="O42">
        <f>BYPL_ISGS_exbus!BB42</f>
        <v>696.91219732956938</v>
      </c>
      <c r="P42" s="77">
        <v>68.180000000000007</v>
      </c>
      <c r="Q42" s="77">
        <v>17.149999999999999</v>
      </c>
      <c r="R42" s="80">
        <v>18.749999999999996</v>
      </c>
      <c r="S42" s="80">
        <v>0</v>
      </c>
      <c r="T42" s="78">
        <f>SUMPRODUCT(LTA!F42:AJ42,LTA!F$101:AJ$101,LTA!F$104:AJ$104)</f>
        <v>125.51</v>
      </c>
      <c r="U42" s="78">
        <f>SUMPRODUCT(LTA!F42:AJ42,LTA!F$102:AJ$102,LTA!F$104:AJ$104)</f>
        <v>103.56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-190</v>
      </c>
      <c r="AA42" s="117">
        <f>STOA!I42</f>
        <v>13.35</v>
      </c>
      <c r="AB42" s="117">
        <f>-STOA!O42</f>
        <v>-20</v>
      </c>
      <c r="AC42">
        <f t="shared" si="0"/>
        <v>12.689797954352406</v>
      </c>
      <c r="AD42">
        <f t="shared" si="1"/>
        <v>846.75803987698418</v>
      </c>
      <c r="AE42">
        <f>'IDT-1'!C42</f>
        <v>0</v>
      </c>
      <c r="AF42" s="26"/>
      <c r="AG42">
        <f t="shared" si="2"/>
        <v>846.75803987698418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-80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9.0855386416861847</v>
      </c>
      <c r="F43">
        <f>GT_Spot!Q43</f>
        <v>0</v>
      </c>
      <c r="G43">
        <f>PPCL_NG!Q43</f>
        <v>9.9600000000000009</v>
      </c>
      <c r="H43">
        <f>PPCL_Spot!Q43</f>
        <v>9.9846031820090513</v>
      </c>
      <c r="I43">
        <f>Bawana_NG!Q43</f>
        <v>49.92</v>
      </c>
      <c r="J43">
        <f>Bawana_RLNG!Q43</f>
        <v>0</v>
      </c>
      <c r="K43">
        <f>Bawana_Spot!Q43</f>
        <v>23.038087490661574</v>
      </c>
      <c r="L43">
        <f>TWOMCL!P43</f>
        <v>0</v>
      </c>
      <c r="M43">
        <f>EDWPCL!T43</f>
        <v>0</v>
      </c>
      <c r="N43">
        <f>'MSW BWN'!T43</f>
        <v>4.0515279999999994</v>
      </c>
      <c r="O43">
        <f>BYPL_ISGS_exbus!BB43</f>
        <v>696.20115498188295</v>
      </c>
      <c r="P43" s="77">
        <v>68.180000000000007</v>
      </c>
      <c r="Q43" s="77">
        <v>17.149999999999999</v>
      </c>
      <c r="R43" s="80">
        <v>18.749999999999996</v>
      </c>
      <c r="S43" s="80">
        <v>0</v>
      </c>
      <c r="T43" s="78">
        <f>SUMPRODUCT(LTA!F43:AJ43,LTA!F$101:AJ$101,LTA!F$104:AJ$104)</f>
        <v>133.57</v>
      </c>
      <c r="U43" s="78">
        <f>SUMPRODUCT(LTA!F43:AJ43,LTA!F$102:AJ$102,LTA!F$104:AJ$104)</f>
        <v>103.71000000000001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-180</v>
      </c>
      <c r="AA43" s="117">
        <f>STOA!I43</f>
        <v>13.95</v>
      </c>
      <c r="AB43" s="117">
        <f>-STOA!O43</f>
        <v>-20</v>
      </c>
      <c r="AC43">
        <f t="shared" si="0"/>
        <v>12.405979908755741</v>
      </c>
      <c r="AD43">
        <f t="shared" si="1"/>
        <v>895.14493238748412</v>
      </c>
      <c r="AE43">
        <f>'IDT-1'!C43</f>
        <v>0</v>
      </c>
      <c r="AF43" s="26"/>
      <c r="AG43">
        <f t="shared" si="2"/>
        <v>895.14493238748412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-50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9.0855386416861847</v>
      </c>
      <c r="F44">
        <f>GT_Spot!Q44</f>
        <v>0</v>
      </c>
      <c r="G44">
        <f>PPCL_NG!Q44</f>
        <v>9.9600000000000009</v>
      </c>
      <c r="H44">
        <f>PPCL_Spot!Q44</f>
        <v>9.9841597465559442</v>
      </c>
      <c r="I44">
        <f>Bawana_NG!Q44</f>
        <v>49.92</v>
      </c>
      <c r="J44">
        <f>Bawana_RLNG!Q44</f>
        <v>0</v>
      </c>
      <c r="K44">
        <f>Bawana_Spot!Q44</f>
        <v>23.038087490661574</v>
      </c>
      <c r="L44">
        <f>TWOMCL!P44</f>
        <v>0</v>
      </c>
      <c r="M44">
        <f>EDWPCL!T44</f>
        <v>0</v>
      </c>
      <c r="N44">
        <f>'MSW BWN'!T44</f>
        <v>4.3268559999999994</v>
      </c>
      <c r="O44">
        <f>BYPL_ISGS_exbus!BB44</f>
        <v>690.62936018188293</v>
      </c>
      <c r="P44" s="77">
        <v>68.180000000000007</v>
      </c>
      <c r="Q44" s="77">
        <v>17.149999999999999</v>
      </c>
      <c r="R44" s="80">
        <v>18.749999999999996</v>
      </c>
      <c r="S44" s="80">
        <v>0</v>
      </c>
      <c r="T44" s="78">
        <f>SUMPRODUCT(LTA!F44:AJ44,LTA!F$101:AJ$101,LTA!F$104:AJ$104)</f>
        <v>140.16999999999999</v>
      </c>
      <c r="U44" s="78">
        <f>SUMPRODUCT(LTA!F44:AJ44,LTA!F$102:AJ$102,LTA!F$104:AJ$104)</f>
        <v>103.86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-170</v>
      </c>
      <c r="AA44" s="117">
        <f>STOA!I44</f>
        <v>14.55</v>
      </c>
      <c r="AB44" s="117">
        <f>-STOA!O44</f>
        <v>-20</v>
      </c>
      <c r="AC44">
        <f t="shared" si="0"/>
        <v>12.379656461072774</v>
      </c>
      <c r="AD44">
        <f t="shared" si="1"/>
        <v>902.22434559971362</v>
      </c>
      <c r="AE44">
        <f>'IDT-1'!C44</f>
        <v>0</v>
      </c>
      <c r="AF44" s="26"/>
      <c r="AG44">
        <f t="shared" si="2"/>
        <v>902.22434559971362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-55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9.0855386416861847</v>
      </c>
      <c r="F45">
        <f>GT_Spot!Q45</f>
        <v>0</v>
      </c>
      <c r="G45">
        <f>PPCL_NG!Q45</f>
        <v>9.9600000000000009</v>
      </c>
      <c r="H45">
        <f>PPCL_Spot!Q45</f>
        <v>9.9843103694194824</v>
      </c>
      <c r="I45">
        <f>Bawana_NG!Q45</f>
        <v>49.92</v>
      </c>
      <c r="J45">
        <f>Bawana_RLNG!Q45</f>
        <v>0</v>
      </c>
      <c r="K45">
        <f>Bawana_Spot!Q45</f>
        <v>23.038087490661574</v>
      </c>
      <c r="L45">
        <f>TWOMCL!P45</f>
        <v>0</v>
      </c>
      <c r="M45">
        <f>EDWPCL!T45</f>
        <v>0</v>
      </c>
      <c r="N45">
        <f>'MSW BWN'!T45</f>
        <v>4.4970239999999988</v>
      </c>
      <c r="O45">
        <f>BYPL_ISGS_exbus!BB45</f>
        <v>691.79062659188298</v>
      </c>
      <c r="P45" s="77">
        <v>68.180000000000007</v>
      </c>
      <c r="Q45" s="77">
        <v>17.149999999999999</v>
      </c>
      <c r="R45" s="80">
        <v>18.749999999999996</v>
      </c>
      <c r="S45" s="80">
        <v>0</v>
      </c>
      <c r="T45" s="78">
        <f>SUMPRODUCT(LTA!F45:AJ45,LTA!F$101:AJ$101,LTA!F$104:AJ$104)</f>
        <v>145.63</v>
      </c>
      <c r="U45" s="78">
        <f>SUMPRODUCT(LTA!F45:AJ45,LTA!F$102:AJ$102,LTA!F$104:AJ$104)</f>
        <v>104.21000000000001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-165</v>
      </c>
      <c r="AA45" s="117">
        <f>STOA!I45</f>
        <v>14.85</v>
      </c>
      <c r="AB45" s="117">
        <f>-STOA!O45</f>
        <v>-20</v>
      </c>
      <c r="AC45">
        <f t="shared" si="0"/>
        <v>12.223189221307091</v>
      </c>
      <c r="AD45">
        <f t="shared" si="1"/>
        <v>934.82239787234312</v>
      </c>
      <c r="AE45">
        <f>'IDT-1'!C45</f>
        <v>0</v>
      </c>
      <c r="AF45" s="26"/>
      <c r="AG45">
        <f t="shared" si="2"/>
        <v>934.82239787234312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9.0855386416861847</v>
      </c>
      <c r="F46">
        <f>GT_Spot!Q46</f>
        <v>0</v>
      </c>
      <c r="G46">
        <f>PPCL_NG!Q46</f>
        <v>9.9600000000000009</v>
      </c>
      <c r="H46">
        <f>PPCL_Spot!Q46</f>
        <v>9.9843103694194824</v>
      </c>
      <c r="I46">
        <f>Bawana_NG!Q46</f>
        <v>49.92</v>
      </c>
      <c r="J46">
        <f>Bawana_RLNG!Q46</f>
        <v>0</v>
      </c>
      <c r="K46">
        <f>Bawana_Spot!Q46</f>
        <v>23.038087490661574</v>
      </c>
      <c r="L46">
        <f>TWOMCL!P46</f>
        <v>0</v>
      </c>
      <c r="M46">
        <f>EDWPCL!T46</f>
        <v>0</v>
      </c>
      <c r="N46">
        <f>'MSW BWN'!T46</f>
        <v>4.3182519999999993</v>
      </c>
      <c r="O46">
        <f>BYPL_ISGS_exbus!BB46</f>
        <v>691.77499517788294</v>
      </c>
      <c r="P46" s="77">
        <v>68.180000000000007</v>
      </c>
      <c r="Q46" s="77">
        <v>17.149999999999999</v>
      </c>
      <c r="R46" s="80">
        <v>18.749999999999996</v>
      </c>
      <c r="S46" s="80">
        <v>0</v>
      </c>
      <c r="T46" s="78">
        <f>SUMPRODUCT(LTA!F46:AJ46,LTA!F$101:AJ$101,LTA!F$104:AJ$104)</f>
        <v>149.82</v>
      </c>
      <c r="U46" s="78">
        <f>SUMPRODUCT(LTA!F46:AJ46,LTA!F$102:AJ$102,LTA!F$104:AJ$104)</f>
        <v>104.56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-155</v>
      </c>
      <c r="AA46" s="117">
        <f>STOA!I46</f>
        <v>16.05</v>
      </c>
      <c r="AB46" s="117">
        <f>-STOA!O46</f>
        <v>-20</v>
      </c>
      <c r="AC46">
        <f t="shared" si="0"/>
        <v>12.58272493454073</v>
      </c>
      <c r="AD46">
        <f t="shared" si="1"/>
        <v>905.00845874510946</v>
      </c>
      <c r="AE46">
        <f>'IDT-1'!C46</f>
        <v>0</v>
      </c>
      <c r="AF46" s="26"/>
      <c r="AG46">
        <f t="shared" si="2"/>
        <v>905.00845874510946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-80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9.0855386416861847</v>
      </c>
      <c r="F47">
        <f>GT_Spot!Q47</f>
        <v>0</v>
      </c>
      <c r="G47">
        <f>PPCL_NG!Q47</f>
        <v>9.9600000000000009</v>
      </c>
      <c r="H47">
        <f>PPCL_Spot!Q47</f>
        <v>9.9843103694194824</v>
      </c>
      <c r="I47">
        <f>Bawana_NG!Q47</f>
        <v>49.92</v>
      </c>
      <c r="J47">
        <f>Bawana_RLNG!Q47</f>
        <v>0</v>
      </c>
      <c r="K47">
        <f>Bawana_Spot!Q47</f>
        <v>23.038087490661574</v>
      </c>
      <c r="L47">
        <f>TWOMCL!P47</f>
        <v>0</v>
      </c>
      <c r="M47">
        <f>EDWPCL!T47</f>
        <v>0</v>
      </c>
      <c r="N47">
        <f>'MSW BWN'!T47</f>
        <v>4.285747999999999</v>
      </c>
      <c r="O47">
        <f>BYPL_ISGS_exbus!BB47</f>
        <v>689.55739940988303</v>
      </c>
      <c r="P47" s="77">
        <v>68.180000000000007</v>
      </c>
      <c r="Q47" s="77">
        <v>17.149999999999999</v>
      </c>
      <c r="R47" s="80">
        <v>18.749999999999996</v>
      </c>
      <c r="S47" s="80">
        <v>0</v>
      </c>
      <c r="T47" s="78">
        <f>SUMPRODUCT(LTA!F47:AJ47,LTA!F$101:AJ$101,LTA!F$104:AJ$104)</f>
        <v>152.13</v>
      </c>
      <c r="U47" s="78">
        <f>SUMPRODUCT(LTA!F47:AJ47,LTA!F$102:AJ$102,LTA!F$104:AJ$104)</f>
        <v>108.75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-155</v>
      </c>
      <c r="AA47" s="117">
        <f>STOA!I47</f>
        <v>16.05</v>
      </c>
      <c r="AB47" s="117">
        <f>-STOA!O47</f>
        <v>-20</v>
      </c>
      <c r="AC47">
        <f t="shared" si="0"/>
        <v>12.08743640525061</v>
      </c>
      <c r="AD47">
        <f t="shared" si="1"/>
        <v>969.7536475063996</v>
      </c>
      <c r="AE47">
        <f>'IDT-1'!C47</f>
        <v>0</v>
      </c>
      <c r="AF47" s="26"/>
      <c r="AG47">
        <f t="shared" si="2"/>
        <v>969.7536475063996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8.8277191925278711</v>
      </c>
      <c r="F48">
        <f>GT_Spot!Q48</f>
        <v>0</v>
      </c>
      <c r="G48">
        <f>PPCL_NG!Q48</f>
        <v>9.9600000000000009</v>
      </c>
      <c r="H48">
        <f>PPCL_Spot!Q48</f>
        <v>9.9843103694194824</v>
      </c>
      <c r="I48">
        <f>Bawana_NG!Q48</f>
        <v>49.92</v>
      </c>
      <c r="J48">
        <f>Bawana_RLNG!Q48</f>
        <v>0</v>
      </c>
      <c r="K48">
        <f>Bawana_Spot!Q48</f>
        <v>23.038087490661574</v>
      </c>
      <c r="L48">
        <f>TWOMCL!P48</f>
        <v>0</v>
      </c>
      <c r="M48">
        <f>EDWPCL!T48</f>
        <v>0</v>
      </c>
      <c r="N48">
        <f>'MSW BWN'!T48</f>
        <v>4.3039119999999995</v>
      </c>
      <c r="O48">
        <f>BYPL_ISGS_exbus!BB48</f>
        <v>689.55739940988303</v>
      </c>
      <c r="P48" s="77">
        <v>68.180000000000007</v>
      </c>
      <c r="Q48" s="77">
        <v>17.149999999999999</v>
      </c>
      <c r="R48" s="80">
        <v>18.749999999999996</v>
      </c>
      <c r="S48" s="80">
        <v>0</v>
      </c>
      <c r="T48" s="78">
        <f>SUMPRODUCT(LTA!F48:AJ48,LTA!F$101:AJ$101,LTA!F$104:AJ$104)</f>
        <v>153.16999999999999</v>
      </c>
      <c r="U48" s="78">
        <f>SUMPRODUCT(LTA!F48:AJ48,LTA!F$102:AJ$102,LTA!F$104:AJ$104)</f>
        <v>109.17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-135</v>
      </c>
      <c r="AA48" s="117">
        <f>STOA!I48</f>
        <v>16.05</v>
      </c>
      <c r="AB48" s="117">
        <f>-STOA!O48</f>
        <v>-20</v>
      </c>
      <c r="AC48">
        <f t="shared" si="0"/>
        <v>12.053784799687039</v>
      </c>
      <c r="AD48">
        <f t="shared" si="1"/>
        <v>976.00764366280487</v>
      </c>
      <c r="AE48">
        <f>'IDT-1'!C48</f>
        <v>0</v>
      </c>
      <c r="AF48" s="26"/>
      <c r="AG48">
        <f t="shared" si="2"/>
        <v>976.00764366280487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8.8277191925278711</v>
      </c>
      <c r="F49">
        <f>GT_Spot!Q49</f>
        <v>0</v>
      </c>
      <c r="G49">
        <f>PPCL_NG!Q49</f>
        <v>9.9600000000000009</v>
      </c>
      <c r="H49">
        <f>PPCL_Spot!Q49</f>
        <v>9.9846031820090513</v>
      </c>
      <c r="I49">
        <f>Bawana_NG!Q49</f>
        <v>49.92</v>
      </c>
      <c r="J49">
        <f>Bawana_RLNG!Q49</f>
        <v>0</v>
      </c>
      <c r="K49">
        <f>Bawana_Spot!Q49</f>
        <v>23.038087490661574</v>
      </c>
      <c r="L49">
        <f>TWOMCL!P49</f>
        <v>0</v>
      </c>
      <c r="M49">
        <f>EDWPCL!T49</f>
        <v>0</v>
      </c>
      <c r="N49">
        <f>'MSW BWN'!T49</f>
        <v>4.1805879999999993</v>
      </c>
      <c r="O49">
        <f>BYPL_ISGS_exbus!BB49</f>
        <v>688.39613299988298</v>
      </c>
      <c r="P49" s="77">
        <v>68.180000000000007</v>
      </c>
      <c r="Q49" s="77">
        <v>17.149999999999999</v>
      </c>
      <c r="R49" s="80">
        <v>18.749999999999996</v>
      </c>
      <c r="S49" s="80">
        <v>0</v>
      </c>
      <c r="T49" s="78">
        <f>SUMPRODUCT(LTA!F49:AJ49,LTA!F$101:AJ$101,LTA!F$104:AJ$104)</f>
        <v>154.88</v>
      </c>
      <c r="U49" s="78">
        <f>SUMPRODUCT(LTA!F49:AJ49,LTA!F$102:AJ$102,LTA!F$104:AJ$104)</f>
        <v>109.57000000000001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-125</v>
      </c>
      <c r="AA49" s="117">
        <f>STOA!I49</f>
        <v>16.05</v>
      </c>
      <c r="AB49" s="117">
        <f>-STOA!O49</f>
        <v>-20</v>
      </c>
      <c r="AC49">
        <f t="shared" si="0"/>
        <v>12.149832256051782</v>
      </c>
      <c r="AD49">
        <f t="shared" si="1"/>
        <v>966.73729860902961</v>
      </c>
      <c r="AE49">
        <f>'IDT-1'!C49</f>
        <v>0</v>
      </c>
      <c r="AF49" s="26"/>
      <c r="AG49">
        <f t="shared" si="2"/>
        <v>966.73729860902961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-55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8.8277191925278711</v>
      </c>
      <c r="F50">
        <f>GT_Spot!Q50</f>
        <v>0</v>
      </c>
      <c r="G50">
        <f>PPCL_NG!Q50</f>
        <v>9.9600000000000009</v>
      </c>
      <c r="H50">
        <f>PPCL_Spot!Q50</f>
        <v>9.9841597465559442</v>
      </c>
      <c r="I50">
        <f>Bawana_NG!Q50</f>
        <v>49.92</v>
      </c>
      <c r="J50">
        <f>Bawana_RLNG!Q50</f>
        <v>0</v>
      </c>
      <c r="K50">
        <f>Bawana_Spot!Q50</f>
        <v>23.038087490661574</v>
      </c>
      <c r="L50">
        <f>TWOMCL!P50</f>
        <v>0</v>
      </c>
      <c r="M50">
        <f>EDWPCL!T50</f>
        <v>0</v>
      </c>
      <c r="N50">
        <f>'MSW BWN'!T50</f>
        <v>4.0935919999999992</v>
      </c>
      <c r="O50">
        <f>BYPL_ISGS_exbus!BB50</f>
        <v>688.39613299988298</v>
      </c>
      <c r="P50" s="77">
        <v>68.180000000000007</v>
      </c>
      <c r="Q50" s="77">
        <v>17.149999999999999</v>
      </c>
      <c r="R50" s="80">
        <v>18.749999999999996</v>
      </c>
      <c r="S50" s="80">
        <v>0</v>
      </c>
      <c r="T50" s="78">
        <f>SUMPRODUCT(LTA!F50:AJ50,LTA!F$101:AJ$101,LTA!F$104:AJ$104)</f>
        <v>155.68</v>
      </c>
      <c r="U50" s="78">
        <f>SUMPRODUCT(LTA!F50:AJ50,LTA!F$102:AJ$102,LTA!F$104:AJ$104)</f>
        <v>114.55000000000001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-125</v>
      </c>
      <c r="AA50" s="117">
        <f>STOA!I50</f>
        <v>16.05</v>
      </c>
      <c r="AB50" s="117">
        <f>-STOA!O50</f>
        <v>-20</v>
      </c>
      <c r="AC50">
        <f t="shared" si="0"/>
        <v>12.199926789019793</v>
      </c>
      <c r="AD50">
        <f t="shared" si="1"/>
        <v>972.37976464060841</v>
      </c>
      <c r="AE50">
        <f>'IDT-1'!C50</f>
        <v>0</v>
      </c>
      <c r="AF50" s="26"/>
      <c r="AG50">
        <f t="shared" si="2"/>
        <v>972.37976464060841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-55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8.5597765363128513</v>
      </c>
      <c r="F51">
        <f>GT_Spot!Q51</f>
        <v>0</v>
      </c>
      <c r="G51">
        <f>PPCL_NG!Q51</f>
        <v>9.9600000000000009</v>
      </c>
      <c r="H51">
        <f>PPCL_Spot!Q51</f>
        <v>9.9843846117446642</v>
      </c>
      <c r="I51">
        <f>Bawana_NG!Q51</f>
        <v>49.92</v>
      </c>
      <c r="J51">
        <f>Bawana_RLNG!Q51</f>
        <v>0</v>
      </c>
      <c r="K51">
        <f>Bawana_Spot!Q51</f>
        <v>23.038087490661574</v>
      </c>
      <c r="L51">
        <f>TWOMCL!P51</f>
        <v>0</v>
      </c>
      <c r="M51">
        <f>EDWPCL!T51</f>
        <v>0</v>
      </c>
      <c r="N51">
        <f>'MSW BWN'!T51</f>
        <v>4.0333639999999997</v>
      </c>
      <c r="O51">
        <f>BYPL_ISGS_exbus!BB51</f>
        <v>688.39613299988298</v>
      </c>
      <c r="P51" s="77">
        <v>68.180000000000007</v>
      </c>
      <c r="Q51" s="77">
        <v>17.149999999999999</v>
      </c>
      <c r="R51" s="80">
        <v>18.749999999999996</v>
      </c>
      <c r="S51" s="80">
        <v>0</v>
      </c>
      <c r="T51" s="78">
        <f>SUMPRODUCT(LTA!F51:AJ51,LTA!F$101:AJ$101,LTA!F$104:AJ$104)</f>
        <v>157.82</v>
      </c>
      <c r="U51" s="78">
        <f>SUMPRODUCT(LTA!F51:AJ51,LTA!F$102:AJ$102,LTA!F$104:AJ$104)</f>
        <v>114.26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-125</v>
      </c>
      <c r="AA51" s="117">
        <f>STOA!I51</f>
        <v>16.05</v>
      </c>
      <c r="AB51" s="117">
        <f>-STOA!O51</f>
        <v>-20</v>
      </c>
      <c r="AC51">
        <f t="shared" si="0"/>
        <v>12.657227242168529</v>
      </c>
      <c r="AD51">
        <f t="shared" si="1"/>
        <v>923.44451839643352</v>
      </c>
      <c r="AE51">
        <f>'IDT-1'!C51</f>
        <v>0</v>
      </c>
      <c r="AF51" s="26"/>
      <c r="AG51">
        <f t="shared" si="2"/>
        <v>923.44451839643352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-105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8.5597765363128513</v>
      </c>
      <c r="F52">
        <f>GT_Spot!Q52</f>
        <v>0</v>
      </c>
      <c r="G52">
        <f>PPCL_NG!Q52</f>
        <v>9.9600000000000009</v>
      </c>
      <c r="H52">
        <f>PPCL_Spot!Q52</f>
        <v>9.9843846117446642</v>
      </c>
      <c r="I52">
        <f>Bawana_NG!Q52</f>
        <v>49.92</v>
      </c>
      <c r="J52">
        <f>Bawana_RLNG!Q52</f>
        <v>0</v>
      </c>
      <c r="K52">
        <f>Bawana_Spot!Q52</f>
        <v>23.038087490661574</v>
      </c>
      <c r="L52">
        <f>TWOMCL!P52</f>
        <v>0</v>
      </c>
      <c r="M52">
        <f>EDWPCL!T52</f>
        <v>0</v>
      </c>
      <c r="N52">
        <f>'MSW BWN'!T52</f>
        <v>4.2953079999999995</v>
      </c>
      <c r="O52">
        <f>BYPL_ISGS_exbus!BB52</f>
        <v>688.39235843783695</v>
      </c>
      <c r="P52" s="77">
        <v>68.180000000000007</v>
      </c>
      <c r="Q52" s="77">
        <v>17.149999999999999</v>
      </c>
      <c r="R52" s="80">
        <v>18.749999999999996</v>
      </c>
      <c r="S52" s="80">
        <v>0</v>
      </c>
      <c r="T52" s="78">
        <f>SUMPRODUCT(LTA!F52:AJ52,LTA!F$101:AJ$101,LTA!F$104:AJ$104)</f>
        <v>157.06</v>
      </c>
      <c r="U52" s="78">
        <f>SUMPRODUCT(LTA!F52:AJ52,LTA!F$102:AJ$102,LTA!F$104:AJ$104)</f>
        <v>114.60000000000001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-125</v>
      </c>
      <c r="AA52" s="117">
        <f>STOA!I52</f>
        <v>16.05</v>
      </c>
      <c r="AB52" s="117">
        <f>-STOA!O52</f>
        <v>-20</v>
      </c>
      <c r="AC52">
        <f t="shared" si="0"/>
        <v>12.256287394723733</v>
      </c>
      <c r="AD52">
        <f t="shared" si="1"/>
        <v>968.68362768183226</v>
      </c>
      <c r="AE52">
        <f>'IDT-1'!C52</f>
        <v>0</v>
      </c>
      <c r="AF52" s="26"/>
      <c r="AG52">
        <f t="shared" si="2"/>
        <v>968.68362768183226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-60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8.5597765363128513</v>
      </c>
      <c r="F53">
        <f>GT_Spot!Q53</f>
        <v>0</v>
      </c>
      <c r="G53">
        <f>PPCL_NG!Q53</f>
        <v>9.9600000000000009</v>
      </c>
      <c r="H53">
        <f>PPCL_Spot!Q53</f>
        <v>9.9843846117446642</v>
      </c>
      <c r="I53">
        <f>Bawana_NG!Q53</f>
        <v>49.92</v>
      </c>
      <c r="J53">
        <f>Bawana_RLNG!Q53</f>
        <v>0</v>
      </c>
      <c r="K53">
        <f>Bawana_Spot!Q53</f>
        <v>23.038087490661574</v>
      </c>
      <c r="L53">
        <f>TWOMCL!P53</f>
        <v>0</v>
      </c>
      <c r="M53">
        <f>EDWPCL!T53</f>
        <v>0</v>
      </c>
      <c r="N53">
        <f>'MSW BWN'!T53</f>
        <v>4.3134719999999991</v>
      </c>
      <c r="O53">
        <f>BYPL_ISGS_exbus!BB53</f>
        <v>688.39235843783695</v>
      </c>
      <c r="P53" s="77">
        <v>68.180000000000007</v>
      </c>
      <c r="Q53" s="77">
        <v>17.149999999999999</v>
      </c>
      <c r="R53" s="80">
        <v>18.749999999999996</v>
      </c>
      <c r="S53" s="80">
        <v>0</v>
      </c>
      <c r="T53" s="78">
        <f>SUMPRODUCT(LTA!F53:AJ53,LTA!F$101:AJ$101,LTA!F$104:AJ$104)</f>
        <v>157.82</v>
      </c>
      <c r="U53" s="78">
        <f>SUMPRODUCT(LTA!F53:AJ53,LTA!F$102:AJ$102,LTA!F$104:AJ$104)</f>
        <v>115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-125</v>
      </c>
      <c r="AA53" s="117">
        <f>STOA!I53</f>
        <v>16.05</v>
      </c>
      <c r="AB53" s="117">
        <f>-STOA!O53</f>
        <v>-20</v>
      </c>
      <c r="AC53">
        <f t="shared" si="0"/>
        <v>12.399827150756664</v>
      </c>
      <c r="AD53">
        <f t="shared" si="1"/>
        <v>954.71825192579945</v>
      </c>
      <c r="AE53">
        <f>'IDT-1'!C53</f>
        <v>0</v>
      </c>
      <c r="AF53" s="26"/>
      <c r="AG53">
        <f t="shared" si="2"/>
        <v>954.71825192579945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-75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8.5597765363128513</v>
      </c>
      <c r="F54">
        <f>GT_Spot!Q54</f>
        <v>0</v>
      </c>
      <c r="G54">
        <f>PPCL_NG!Q54</f>
        <v>9.9600000000000009</v>
      </c>
      <c r="H54">
        <f>PPCL_Spot!Q54</f>
        <v>9.9843846117446642</v>
      </c>
      <c r="I54">
        <f>Bawana_NG!Q54</f>
        <v>49.92</v>
      </c>
      <c r="J54">
        <f>Bawana_RLNG!Q54</f>
        <v>0</v>
      </c>
      <c r="K54">
        <f>Bawana_Spot!Q54</f>
        <v>23.038087490661574</v>
      </c>
      <c r="L54">
        <f>TWOMCL!P54</f>
        <v>0</v>
      </c>
      <c r="M54">
        <f>EDWPCL!T54</f>
        <v>0</v>
      </c>
      <c r="N54">
        <f>'MSW BWN'!T54</f>
        <v>4.1346999999999987</v>
      </c>
      <c r="O54">
        <f>BYPL_ISGS_exbus!BB54</f>
        <v>688.39235843783695</v>
      </c>
      <c r="P54" s="77">
        <v>68.180000000000007</v>
      </c>
      <c r="Q54" s="77">
        <v>17.149999999999999</v>
      </c>
      <c r="R54" s="80">
        <v>18.749999999999996</v>
      </c>
      <c r="S54" s="80">
        <v>0</v>
      </c>
      <c r="T54" s="78">
        <f>SUMPRODUCT(LTA!F54:AJ54,LTA!F$101:AJ$101,LTA!F$104:AJ$104)</f>
        <v>158.31</v>
      </c>
      <c r="U54" s="78">
        <f>SUMPRODUCT(LTA!F54:AJ54,LTA!F$102:AJ$102,LTA!F$104:AJ$104)</f>
        <v>115.45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-125</v>
      </c>
      <c r="AA54" s="117">
        <f>STOA!I54</f>
        <v>16.05</v>
      </c>
      <c r="AB54" s="117">
        <f>-STOA!O54</f>
        <v>-20</v>
      </c>
      <c r="AC54">
        <f t="shared" si="0"/>
        <v>12.406525957156665</v>
      </c>
      <c r="AD54">
        <f t="shared" si="1"/>
        <v>955.47278111939954</v>
      </c>
      <c r="AE54">
        <f>'IDT-1'!C54</f>
        <v>0</v>
      </c>
      <c r="AF54" s="26"/>
      <c r="AG54">
        <f t="shared" si="2"/>
        <v>955.47278111939954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-75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13.201236476043276</v>
      </c>
      <c r="F55">
        <f>GT_Spot!Q55</f>
        <v>0</v>
      </c>
      <c r="G55">
        <f>PPCL_NG!Q55</f>
        <v>9.9600000000000009</v>
      </c>
      <c r="H55">
        <f>PPCL_Spot!Q55</f>
        <v>20.015281787769304</v>
      </c>
      <c r="I55">
        <f>Bawana_NG!Q55</f>
        <v>49.92</v>
      </c>
      <c r="J55">
        <f>Bawana_RLNG!Q55</f>
        <v>0</v>
      </c>
      <c r="K55">
        <f>Bawana_Spot!Q55</f>
        <v>23.038087490661574</v>
      </c>
      <c r="L55">
        <f>TWOMCL!P55</f>
        <v>0</v>
      </c>
      <c r="M55">
        <f>EDWPCL!T55</f>
        <v>0</v>
      </c>
      <c r="N55">
        <f>'MSW BWN'!T55</f>
        <v>4.0515279999999994</v>
      </c>
      <c r="O55">
        <f>BYPL_ISGS_exbus!BB55</f>
        <v>688.3012124378829</v>
      </c>
      <c r="P55" s="77">
        <v>68.180000000000007</v>
      </c>
      <c r="Q55" s="77">
        <v>17.149999999999999</v>
      </c>
      <c r="R55" s="80">
        <v>18.749999999999996</v>
      </c>
      <c r="S55" s="80">
        <v>0</v>
      </c>
      <c r="T55" s="78">
        <f>SUMPRODUCT(LTA!F55:AJ55,LTA!F$101:AJ$101,LTA!F$104:AJ$104)</f>
        <v>159.44</v>
      </c>
      <c r="U55" s="78">
        <f>SUMPRODUCT(LTA!F55:AJ55,LTA!F$102:AJ$102,LTA!F$104:AJ$104)</f>
        <v>115.95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-145</v>
      </c>
      <c r="AA55" s="117">
        <f>STOA!I55</f>
        <v>16.05</v>
      </c>
      <c r="AB55" s="117">
        <f>-STOA!O55</f>
        <v>-20</v>
      </c>
      <c r="AC55">
        <f t="shared" si="0"/>
        <v>12.992359077485478</v>
      </c>
      <c r="AD55">
        <f t="shared" si="1"/>
        <v>921.01498711487159</v>
      </c>
      <c r="AE55">
        <f>'IDT-1'!C55</f>
        <v>0</v>
      </c>
      <c r="AF55" s="26"/>
      <c r="AG55">
        <f t="shared" si="2"/>
        <v>921.01498711487159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13.201236476043276</v>
      </c>
      <c r="F56">
        <f>GT_Spot!Q56</f>
        <v>0</v>
      </c>
      <c r="G56">
        <f>PPCL_NG!Q56</f>
        <v>9.9600000000000009</v>
      </c>
      <c r="H56">
        <f>PPCL_Spot!Q56</f>
        <v>19.968319493111888</v>
      </c>
      <c r="I56">
        <f>Bawana_NG!Q56</f>
        <v>49.92</v>
      </c>
      <c r="J56">
        <f>Bawana_RLNG!Q56</f>
        <v>0</v>
      </c>
      <c r="K56">
        <f>Bawana_Spot!Q56</f>
        <v>23.038087490661574</v>
      </c>
      <c r="L56">
        <f>TWOMCL!P56</f>
        <v>0</v>
      </c>
      <c r="M56">
        <f>EDWPCL!T56</f>
        <v>0</v>
      </c>
      <c r="N56">
        <f>'MSW BWN'!T56</f>
        <v>4.2905279999999992</v>
      </c>
      <c r="O56">
        <f>BYPL_ISGS_exbus!BB56</f>
        <v>691.71327929425343</v>
      </c>
      <c r="P56" s="77">
        <v>68.180000000000007</v>
      </c>
      <c r="Q56" s="77">
        <v>17.149999999999999</v>
      </c>
      <c r="R56" s="80">
        <v>18.749999999999996</v>
      </c>
      <c r="S56" s="80">
        <v>0</v>
      </c>
      <c r="T56" s="78">
        <f>SUMPRODUCT(LTA!F56:AJ56,LTA!F$101:AJ$101,LTA!F$104:AJ$104)</f>
        <v>157.68</v>
      </c>
      <c r="U56" s="78">
        <f>SUMPRODUCT(LTA!F56:AJ56,LTA!F$102:AJ$102,LTA!F$104:AJ$104)</f>
        <v>116.55000000000001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-145</v>
      </c>
      <c r="AA56" s="117">
        <f>STOA!I56</f>
        <v>16.05</v>
      </c>
      <c r="AB56" s="117">
        <f>-STOA!O56</f>
        <v>-20</v>
      </c>
      <c r="AC56">
        <f t="shared" si="0"/>
        <v>13.013867197628553</v>
      </c>
      <c r="AD56">
        <f t="shared" si="1"/>
        <v>923.4375835564415</v>
      </c>
      <c r="AE56">
        <f>'IDT-1'!C56</f>
        <v>0</v>
      </c>
      <c r="AF56" s="26"/>
      <c r="AG56">
        <f t="shared" si="2"/>
        <v>923.4375835564415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-105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7.2253030774013052</v>
      </c>
      <c r="F57">
        <f>GT_Spot!Q57</f>
        <v>0</v>
      </c>
      <c r="G57">
        <f>PPCL_NG!Q57</f>
        <v>9.9600000000000009</v>
      </c>
      <c r="H57">
        <f>PPCL_Spot!Q57</f>
        <v>12.709999999999999</v>
      </c>
      <c r="I57">
        <f>Bawana_NG!Q57</f>
        <v>49.92</v>
      </c>
      <c r="J57">
        <f>Bawana_RLNG!Q57</f>
        <v>0</v>
      </c>
      <c r="K57">
        <f>Bawana_Spot!Q57</f>
        <v>23.038087490661574</v>
      </c>
      <c r="L57">
        <f>TWOMCL!P57</f>
        <v>0</v>
      </c>
      <c r="M57">
        <f>EDWPCL!T57</f>
        <v>0</v>
      </c>
      <c r="N57">
        <f>'MSW BWN'!T57</f>
        <v>4.2771439999999998</v>
      </c>
      <c r="O57">
        <f>BYPL_ISGS_exbus!BB57</f>
        <v>691.71327929425343</v>
      </c>
      <c r="P57" s="77">
        <v>68.180000000000007</v>
      </c>
      <c r="Q57" s="77">
        <v>17.149999999999999</v>
      </c>
      <c r="R57" s="80">
        <v>18.749999999999996</v>
      </c>
      <c r="S57" s="80">
        <v>0</v>
      </c>
      <c r="T57" s="78">
        <f>SUMPRODUCT(LTA!F57:AJ57,LTA!F$101:AJ$101,LTA!F$104:AJ$104)</f>
        <v>157.85</v>
      </c>
      <c r="U57" s="78">
        <f>SUMPRODUCT(LTA!F57:AJ57,LTA!F$102:AJ$102,LTA!F$104:AJ$104)</f>
        <v>117.38000000000001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-140</v>
      </c>
      <c r="AA57" s="117">
        <f>STOA!I57</f>
        <v>16.05</v>
      </c>
      <c r="AB57" s="117">
        <f>-STOA!O57</f>
        <v>-20</v>
      </c>
      <c r="AC57">
        <f t="shared" si="0"/>
        <v>12.195837791205497</v>
      </c>
      <c r="AD57">
        <f t="shared" si="1"/>
        <v>992.00797607111087</v>
      </c>
      <c r="AE57">
        <f>'IDT-1'!C57</f>
        <v>0</v>
      </c>
      <c r="AF57" s="26"/>
      <c r="AG57">
        <f t="shared" si="2"/>
        <v>992.00797607111087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7.2253030774013052</v>
      </c>
      <c r="F58">
        <f>GT_Spot!Q58</f>
        <v>0</v>
      </c>
      <c r="G58">
        <f>PPCL_NG!Q58</f>
        <v>9.9600000000000009</v>
      </c>
      <c r="H58">
        <f>PPCL_Spot!Q58</f>
        <v>12.709999999999999</v>
      </c>
      <c r="I58">
        <f>Bawana_NG!Q58</f>
        <v>49.92</v>
      </c>
      <c r="J58">
        <f>Bawana_RLNG!Q58</f>
        <v>0</v>
      </c>
      <c r="K58">
        <f>Bawana_Spot!Q58</f>
        <v>23.038087490661574</v>
      </c>
      <c r="L58">
        <f>TWOMCL!P58</f>
        <v>0</v>
      </c>
      <c r="M58">
        <f>EDWPCL!T58</f>
        <v>0</v>
      </c>
      <c r="N58">
        <f>'MSW BWN'!T58</f>
        <v>4.3134719999999991</v>
      </c>
      <c r="O58">
        <f>BYPL_ISGS_exbus!BB58</f>
        <v>691.71327929425343</v>
      </c>
      <c r="P58" s="77">
        <v>68.180000000000007</v>
      </c>
      <c r="Q58" s="77">
        <v>17.149999999999999</v>
      </c>
      <c r="R58" s="80">
        <v>18.749999999999996</v>
      </c>
      <c r="S58" s="80">
        <v>0</v>
      </c>
      <c r="T58" s="78">
        <f>SUMPRODUCT(LTA!F58:AJ58,LTA!F$101:AJ$101,LTA!F$104:AJ$104)</f>
        <v>157.32</v>
      </c>
      <c r="U58" s="78">
        <f>SUMPRODUCT(LTA!F58:AJ58,LTA!F$102:AJ$102,LTA!F$104:AJ$104)</f>
        <v>118.11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-130</v>
      </c>
      <c r="AA58" s="117">
        <f>STOA!I58</f>
        <v>15.45</v>
      </c>
      <c r="AB58" s="117">
        <f>-STOA!O58</f>
        <v>-20</v>
      </c>
      <c r="AC58">
        <f t="shared" si="0"/>
        <v>12.148246839994519</v>
      </c>
      <c r="AD58">
        <f t="shared" si="1"/>
        <v>996.69189502232189</v>
      </c>
      <c r="AE58">
        <f>'IDT-1'!C58</f>
        <v>0</v>
      </c>
      <c r="AF58" s="26"/>
      <c r="AG58">
        <f t="shared" si="2"/>
        <v>996.69189502232189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-35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7.2253030774013052</v>
      </c>
      <c r="F59">
        <f>GT_Spot!Q59</f>
        <v>0</v>
      </c>
      <c r="G59">
        <f>PPCL_NG!Q59</f>
        <v>9.9600000000000009</v>
      </c>
      <c r="H59">
        <f>PPCL_Spot!Q59</f>
        <v>12.36</v>
      </c>
      <c r="I59">
        <f>Bawana_NG!Q59</f>
        <v>49.92</v>
      </c>
      <c r="J59">
        <f>Bawana_RLNG!Q59</f>
        <v>0</v>
      </c>
      <c r="K59">
        <f>Bawana_Spot!Q59</f>
        <v>23.038087490661574</v>
      </c>
      <c r="L59">
        <f>TWOMCL!P59</f>
        <v>0</v>
      </c>
      <c r="M59">
        <f>EDWPCL!T59</f>
        <v>0</v>
      </c>
      <c r="N59">
        <f>'MSW BWN'!T59</f>
        <v>4.1203599999999989</v>
      </c>
      <c r="O59">
        <f>BYPL_ISGS_exbus!BB59</f>
        <v>693.99083324576702</v>
      </c>
      <c r="P59" s="77">
        <v>68.180000000000007</v>
      </c>
      <c r="Q59" s="77">
        <v>17.149999999999999</v>
      </c>
      <c r="R59" s="80">
        <v>18.749999999999996</v>
      </c>
      <c r="S59" s="80">
        <v>0</v>
      </c>
      <c r="T59" s="78">
        <f>SUMPRODUCT(LTA!F59:AJ59,LTA!F$101:AJ$101,LTA!F$104:AJ$104)</f>
        <v>155.18</v>
      </c>
      <c r="U59" s="78">
        <f>SUMPRODUCT(LTA!F59:AJ59,LTA!F$102:AJ$102,LTA!F$104:AJ$104)</f>
        <v>110.80000000000001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-120</v>
      </c>
      <c r="AA59" s="117">
        <f>STOA!I59</f>
        <v>15.45</v>
      </c>
      <c r="AB59" s="117">
        <f>-STOA!O59</f>
        <v>-20</v>
      </c>
      <c r="AC59">
        <f t="shared" si="0"/>
        <v>11.947178016334908</v>
      </c>
      <c r="AD59">
        <f t="shared" si="1"/>
        <v>1004.1774057974949</v>
      </c>
      <c r="AE59">
        <f>'IDT-1'!C59</f>
        <v>0</v>
      </c>
      <c r="AF59" s="26"/>
      <c r="AG59">
        <f t="shared" si="2"/>
        <v>1004.1774057974949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7.2253030774013052</v>
      </c>
      <c r="F60">
        <f>GT_Spot!Q60</f>
        <v>0</v>
      </c>
      <c r="G60">
        <f>PPCL_NG!Q60</f>
        <v>9.9600000000000009</v>
      </c>
      <c r="H60">
        <f>PPCL_Spot!Q60</f>
        <v>12.36</v>
      </c>
      <c r="I60">
        <f>Bawana_NG!Q60</f>
        <v>49.92</v>
      </c>
      <c r="J60">
        <f>Bawana_RLNG!Q60</f>
        <v>0</v>
      </c>
      <c r="K60">
        <f>Bawana_Spot!Q60</f>
        <v>23.038087490661574</v>
      </c>
      <c r="L60">
        <f>TWOMCL!P60</f>
        <v>0</v>
      </c>
      <c r="M60">
        <f>EDWPCL!T60</f>
        <v>0</v>
      </c>
      <c r="N60">
        <f>'MSW BWN'!T60</f>
        <v>4.3039119999999995</v>
      </c>
      <c r="O60">
        <f>BYPL_ISGS_exbus!BB60</f>
        <v>699.65638502303727</v>
      </c>
      <c r="P60" s="77">
        <v>68.180000000000007</v>
      </c>
      <c r="Q60" s="77">
        <v>17.149999999999999</v>
      </c>
      <c r="R60" s="80">
        <v>18.749999999999996</v>
      </c>
      <c r="S60" s="80">
        <v>0</v>
      </c>
      <c r="T60" s="78">
        <f>SUMPRODUCT(LTA!F60:AJ60,LTA!F$101:AJ$101,LTA!F$104:AJ$104)</f>
        <v>154.91</v>
      </c>
      <c r="U60" s="78">
        <f>SUMPRODUCT(LTA!F60:AJ60,LTA!F$102:AJ$102,LTA!F$104:AJ$104)</f>
        <v>111.66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-105</v>
      </c>
      <c r="AA60" s="117">
        <f>STOA!I60</f>
        <v>15.45</v>
      </c>
      <c r="AB60" s="117">
        <f>-STOA!O60</f>
        <v>-20</v>
      </c>
      <c r="AC60">
        <f t="shared" si="0"/>
        <v>11.826279579130979</v>
      </c>
      <c r="AD60">
        <f t="shared" si="1"/>
        <v>1030.7374080119694</v>
      </c>
      <c r="AE60">
        <f>'IDT-1'!C60</f>
        <v>0</v>
      </c>
      <c r="AF60" s="26"/>
      <c r="AG60">
        <f t="shared" si="2"/>
        <v>1030.7374080119694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7.2253030774013052</v>
      </c>
      <c r="F61">
        <f>GT_Spot!Q61</f>
        <v>0</v>
      </c>
      <c r="G61">
        <f>PPCL_NG!Q61</f>
        <v>9.9600000000000009</v>
      </c>
      <c r="H61">
        <f>PPCL_Spot!Q61</f>
        <v>11.46</v>
      </c>
      <c r="I61">
        <f>Bawana_NG!Q61</f>
        <v>49.92</v>
      </c>
      <c r="J61">
        <f>Bawana_RLNG!Q61</f>
        <v>0</v>
      </c>
      <c r="K61">
        <f>Bawana_Spot!Q61</f>
        <v>22.878103919781225</v>
      </c>
      <c r="L61">
        <f>TWOMCL!P61</f>
        <v>0</v>
      </c>
      <c r="M61">
        <f>EDWPCL!T61</f>
        <v>0</v>
      </c>
      <c r="N61">
        <f>'MSW BWN'!T61</f>
        <v>4.1528639999999992</v>
      </c>
      <c r="O61">
        <f>BYPL_ISGS_exbus!BB61</f>
        <v>701.08785371606166</v>
      </c>
      <c r="P61" s="77">
        <v>68.180000000000007</v>
      </c>
      <c r="Q61" s="77">
        <v>17.149999999999999</v>
      </c>
      <c r="R61" s="80">
        <v>18.749999999999996</v>
      </c>
      <c r="S61" s="80">
        <v>0</v>
      </c>
      <c r="T61" s="78">
        <f>SUMPRODUCT(LTA!F61:AJ61,LTA!F$101:AJ$101,LTA!F$104:AJ$104)</f>
        <v>151.5</v>
      </c>
      <c r="U61" s="78">
        <f>SUMPRODUCT(LTA!F61:AJ61,LTA!F$102:AJ$102,LTA!F$104:AJ$104)</f>
        <v>111.86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-80</v>
      </c>
      <c r="AA61" s="117">
        <f>STOA!I61</f>
        <v>15.45</v>
      </c>
      <c r="AB61" s="117">
        <f>-STOA!O61</f>
        <v>-20</v>
      </c>
      <c r="AC61">
        <f t="shared" si="0"/>
        <v>11.60465262031755</v>
      </c>
      <c r="AD61">
        <f t="shared" si="1"/>
        <v>1049.9694720929267</v>
      </c>
      <c r="AE61">
        <f>'IDT-1'!C61</f>
        <v>0</v>
      </c>
      <c r="AF61" s="26"/>
      <c r="AG61">
        <f t="shared" si="2"/>
        <v>1049.9694720929267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-28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7.2253030774013052</v>
      </c>
      <c r="F62">
        <f>GT_Spot!Q62</f>
        <v>0</v>
      </c>
      <c r="G62">
        <f>PPCL_NG!Q62</f>
        <v>9.9600000000000009</v>
      </c>
      <c r="H62">
        <f>PPCL_Spot!Q62</f>
        <v>13.049999999999999</v>
      </c>
      <c r="I62">
        <f>Bawana_NG!Q62</f>
        <v>49.92</v>
      </c>
      <c r="J62">
        <f>Bawana_RLNG!Q62</f>
        <v>0</v>
      </c>
      <c r="K62">
        <f>Bawana_Spot!Q62</f>
        <v>23.038087490661574</v>
      </c>
      <c r="L62">
        <f>TWOMCL!P62</f>
        <v>0</v>
      </c>
      <c r="M62">
        <f>EDWPCL!T62</f>
        <v>0</v>
      </c>
      <c r="N62">
        <f>'MSW BWN'!T62</f>
        <v>4.2771439999999998</v>
      </c>
      <c r="O62">
        <f>BYPL_ISGS_exbus!BB62</f>
        <v>701.08785371606166</v>
      </c>
      <c r="P62" s="77">
        <v>68.180000000000007</v>
      </c>
      <c r="Q62" s="77">
        <v>17.149999999999999</v>
      </c>
      <c r="R62" s="80">
        <v>18.749999999999996</v>
      </c>
      <c r="S62" s="80">
        <v>0</v>
      </c>
      <c r="T62" s="78">
        <f>SUMPRODUCT(LTA!F62:AJ62,LTA!F$101:AJ$101,LTA!F$104:AJ$104)</f>
        <v>148.19</v>
      </c>
      <c r="U62" s="78">
        <f>SUMPRODUCT(LTA!F62:AJ62,LTA!F$102:AJ$102,LTA!F$104:AJ$104)</f>
        <v>112.02000000000001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-55</v>
      </c>
      <c r="AA62" s="117">
        <f>STOA!I62</f>
        <v>14.85</v>
      </c>
      <c r="AB62" s="117">
        <f>-STOA!O62</f>
        <v>-20</v>
      </c>
      <c r="AC62">
        <f t="shared" si="0"/>
        <v>11.383949206730804</v>
      </c>
      <c r="AD62">
        <f t="shared" si="1"/>
        <v>1071.3144390773934</v>
      </c>
      <c r="AE62">
        <f>'IDT-1'!C62</f>
        <v>0</v>
      </c>
      <c r="AF62" s="26"/>
      <c r="AG62">
        <f t="shared" si="2"/>
        <v>1071.3144390773934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7.2253030774013052</v>
      </c>
      <c r="F63">
        <f>GT_Spot!Q63</f>
        <v>0</v>
      </c>
      <c r="G63">
        <f>PPCL_NG!Q63</f>
        <v>9.9600000000000009</v>
      </c>
      <c r="H63">
        <f>PPCL_Spot!Q63</f>
        <v>12.36</v>
      </c>
      <c r="I63">
        <f>Bawana_NG!Q63</f>
        <v>49.92</v>
      </c>
      <c r="J63">
        <f>Bawana_RLNG!Q63</f>
        <v>0</v>
      </c>
      <c r="K63">
        <f>Bawana_Spot!Q63</f>
        <v>23.038087490661574</v>
      </c>
      <c r="L63">
        <f>TWOMCL!P63</f>
        <v>0</v>
      </c>
      <c r="M63">
        <f>EDWPCL!T63</f>
        <v>0</v>
      </c>
      <c r="N63">
        <f>'MSW BWN'!T63</f>
        <v>3.9826959999999998</v>
      </c>
      <c r="O63">
        <f>BYPL_ISGS_exbus!BB63</f>
        <v>699.29769661142916</v>
      </c>
      <c r="P63" s="77">
        <v>68.180000000000007</v>
      </c>
      <c r="Q63" s="77">
        <v>17.149999999999999</v>
      </c>
      <c r="R63" s="80">
        <v>18.749999999999996</v>
      </c>
      <c r="S63" s="80">
        <v>0</v>
      </c>
      <c r="T63" s="78">
        <f>SUMPRODUCT(LTA!F63:AJ63,LTA!F$101:AJ$101,LTA!F$104:AJ$104)</f>
        <v>139.76</v>
      </c>
      <c r="U63" s="78">
        <f>SUMPRODUCT(LTA!F63:AJ63,LTA!F$102:AJ$102,LTA!F$104:AJ$104)</f>
        <v>112.33000000000001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-35</v>
      </c>
      <c r="AA63" s="117">
        <f>STOA!I63</f>
        <v>14.85</v>
      </c>
      <c r="AB63" s="117">
        <f>-STOA!O63</f>
        <v>-20</v>
      </c>
      <c r="AC63">
        <f t="shared" si="0"/>
        <v>11.465639232253945</v>
      </c>
      <c r="AD63">
        <f t="shared" si="1"/>
        <v>1040.3381439472378</v>
      </c>
      <c r="AE63">
        <f>'IDT-1'!C63</f>
        <v>0</v>
      </c>
      <c r="AF63" s="26"/>
      <c r="AG63">
        <f t="shared" si="2"/>
        <v>1040.3381439472378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-70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7.2253030774013052</v>
      </c>
      <c r="F64">
        <f>GT_Spot!Q64</f>
        <v>0</v>
      </c>
      <c r="G64">
        <f>PPCL_NG!Q64</f>
        <v>9.9600000000000009</v>
      </c>
      <c r="H64">
        <f>PPCL_Spot!Q64</f>
        <v>12.019999999999998</v>
      </c>
      <c r="I64">
        <f>Bawana_NG!Q64</f>
        <v>49.92</v>
      </c>
      <c r="J64">
        <f>Bawana_RLNG!Q64</f>
        <v>0</v>
      </c>
      <c r="K64">
        <f>Bawana_Spot!Q64</f>
        <v>23.038087490661574</v>
      </c>
      <c r="L64">
        <f>TWOMCL!P64</f>
        <v>0</v>
      </c>
      <c r="M64">
        <f>EDWPCL!T64</f>
        <v>0</v>
      </c>
      <c r="N64">
        <f>'MSW BWN'!T64</f>
        <v>4.4788599999999983</v>
      </c>
      <c r="O64">
        <f>BYPL_ISGS_exbus!BB64</f>
        <v>697.49977492367907</v>
      </c>
      <c r="P64" s="77">
        <v>68.180000000000007</v>
      </c>
      <c r="Q64" s="77">
        <v>17.149999999999999</v>
      </c>
      <c r="R64" s="80">
        <v>18.749999999999996</v>
      </c>
      <c r="S64" s="80">
        <v>0</v>
      </c>
      <c r="T64" s="78">
        <f>SUMPRODUCT(LTA!F64:AJ64,LTA!F$101:AJ$101,LTA!F$104:AJ$104)</f>
        <v>129.84</v>
      </c>
      <c r="U64" s="78">
        <f>SUMPRODUCT(LTA!F64:AJ64,LTA!F$102:AJ$102,LTA!F$104:AJ$104)</f>
        <v>113.18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-10</v>
      </c>
      <c r="AA64" s="117">
        <f>STOA!I64</f>
        <v>13.35</v>
      </c>
      <c r="AB64" s="117">
        <f>-STOA!O64</f>
        <v>-20</v>
      </c>
      <c r="AC64">
        <f t="shared" si="0"/>
        <v>10.647925562826119</v>
      </c>
      <c r="AD64">
        <f t="shared" si="1"/>
        <v>1108.9440999289156</v>
      </c>
      <c r="AE64">
        <f>'IDT-1'!C64</f>
        <v>-16.510999999999999</v>
      </c>
      <c r="AF64" s="26"/>
      <c r="AG64">
        <f t="shared" si="2"/>
        <v>1092.4330999289157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7.2253030774013052</v>
      </c>
      <c r="F65">
        <f>GT_Spot!Q65</f>
        <v>0</v>
      </c>
      <c r="G65">
        <f>PPCL_NG!Q65</f>
        <v>9.9600000000000009</v>
      </c>
      <c r="H65">
        <f>PPCL_Spot!Q65</f>
        <v>12.019999999999998</v>
      </c>
      <c r="I65">
        <f>Bawana_NG!Q65</f>
        <v>49.92</v>
      </c>
      <c r="J65">
        <f>Bawana_RLNG!Q65</f>
        <v>0</v>
      </c>
      <c r="K65">
        <f>Bawana_Spot!Q65</f>
        <v>23.038087490661574</v>
      </c>
      <c r="L65">
        <f>TWOMCL!P65</f>
        <v>0</v>
      </c>
      <c r="M65">
        <f>EDWPCL!T65</f>
        <v>0</v>
      </c>
      <c r="N65">
        <f>'MSW BWN'!T65</f>
        <v>4.4377519999999988</v>
      </c>
      <c r="O65">
        <f>BYPL_ISGS_exbus!BB65</f>
        <v>701.71545302577101</v>
      </c>
      <c r="P65" s="77">
        <v>68.180000000000007</v>
      </c>
      <c r="Q65" s="77">
        <v>17.149999999999999</v>
      </c>
      <c r="R65" s="80">
        <v>18.749999999999996</v>
      </c>
      <c r="S65" s="80">
        <v>0</v>
      </c>
      <c r="T65" s="78">
        <f>SUMPRODUCT(LTA!F65:AJ65,LTA!F$101:AJ$101,LTA!F$104:AJ$104)</f>
        <v>122.34</v>
      </c>
      <c r="U65" s="78">
        <f>SUMPRODUCT(LTA!F65:AJ65,LTA!F$102:AJ$102,LTA!F$104:AJ$104)</f>
        <v>113.5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13.05</v>
      </c>
      <c r="AB65" s="117">
        <f>-STOA!O65</f>
        <v>-20</v>
      </c>
      <c r="AC65">
        <f t="shared" si="0"/>
        <v>10.530056504502575</v>
      </c>
      <c r="AD65">
        <f t="shared" si="1"/>
        <v>1115.7565390893312</v>
      </c>
      <c r="AE65">
        <f>'IDT-1'!C65</f>
        <v>-15</v>
      </c>
      <c r="AF65" s="26"/>
      <c r="AG65">
        <f t="shared" si="2"/>
        <v>1100.7565390893312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7.2253030774013052</v>
      </c>
      <c r="F66">
        <f>GT_Spot!Q66</f>
        <v>0</v>
      </c>
      <c r="G66">
        <f>PPCL_NG!Q66</f>
        <v>9.9600000000000009</v>
      </c>
      <c r="H66">
        <f>PPCL_Spot!Q66</f>
        <v>12.019999999999998</v>
      </c>
      <c r="I66">
        <f>Bawana_NG!Q66</f>
        <v>49.92</v>
      </c>
      <c r="J66">
        <f>Bawana_RLNG!Q66</f>
        <v>0</v>
      </c>
      <c r="K66">
        <f>Bawana_Spot!Q66</f>
        <v>23.038087490661574</v>
      </c>
      <c r="L66">
        <f>TWOMCL!P66</f>
        <v>0</v>
      </c>
      <c r="M66">
        <f>EDWPCL!T66</f>
        <v>0</v>
      </c>
      <c r="N66">
        <f>'MSW BWN'!T66</f>
        <v>3.813483999999999</v>
      </c>
      <c r="O66">
        <f>BYPL_ISGS_exbus!BB66</f>
        <v>704.28457397232728</v>
      </c>
      <c r="P66" s="77">
        <v>68.180000000000007</v>
      </c>
      <c r="Q66" s="77">
        <v>17.149999999999999</v>
      </c>
      <c r="R66" s="80">
        <v>18.749999999999996</v>
      </c>
      <c r="S66" s="80">
        <v>0</v>
      </c>
      <c r="T66" s="78">
        <f>SUMPRODUCT(LTA!F66:AJ66,LTA!F$101:AJ$101,LTA!F$104:AJ$104)</f>
        <v>113.82</v>
      </c>
      <c r="U66" s="78">
        <f>SUMPRODUCT(LTA!F66:AJ66,LTA!F$102:AJ$102,LTA!F$104:AJ$104)</f>
        <v>113.79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11.85</v>
      </c>
      <c r="AB66" s="117">
        <f>-STOA!O66</f>
        <v>-20</v>
      </c>
      <c r="AC66">
        <f t="shared" si="0"/>
        <v>10.5973591232652</v>
      </c>
      <c r="AD66">
        <f t="shared" si="1"/>
        <v>1093.2040894171248</v>
      </c>
      <c r="AE66">
        <f>'IDT-1'!C66</f>
        <v>-10</v>
      </c>
      <c r="AF66" s="26"/>
      <c r="AG66">
        <f t="shared" si="2"/>
        <v>1083.2040894171248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-30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7.4497737556561088</v>
      </c>
      <c r="F67">
        <f>GT_Spot!Q67</f>
        <v>0</v>
      </c>
      <c r="G67">
        <f>PPCL_NG!Q67</f>
        <v>9.9600000000000009</v>
      </c>
      <c r="H67">
        <f>PPCL_Spot!Q67</f>
        <v>11.46</v>
      </c>
      <c r="I67">
        <f>Bawana_NG!Q67</f>
        <v>49.92</v>
      </c>
      <c r="J67">
        <f>Bawana_RLNG!Q67</f>
        <v>0</v>
      </c>
      <c r="K67">
        <f>Bawana_Spot!Q67</f>
        <v>22.718120294531314</v>
      </c>
      <c r="L67">
        <f>TWOMCL!P67</f>
        <v>0</v>
      </c>
      <c r="M67">
        <f>EDWPCL!T67</f>
        <v>0</v>
      </c>
      <c r="N67">
        <f>'MSW BWN'!T67</f>
        <v>3.9368079999999996</v>
      </c>
      <c r="O67">
        <f>BYPL_ISGS_exbus!BB67</f>
        <v>707.43733626947608</v>
      </c>
      <c r="P67" s="77">
        <v>68.180000000000007</v>
      </c>
      <c r="Q67" s="77">
        <v>17.149999999999999</v>
      </c>
      <c r="R67" s="80">
        <v>18.749999999999996</v>
      </c>
      <c r="S67" s="80">
        <v>0</v>
      </c>
      <c r="T67" s="78">
        <f>SUMPRODUCT(LTA!F67:AJ67,LTA!F$101:AJ$101,LTA!F$104:AJ$104)</f>
        <v>103.68</v>
      </c>
      <c r="U67" s="78">
        <f>SUMPRODUCT(LTA!F67:AJ67,LTA!F$102:AJ$102,LTA!F$104:AJ$104)</f>
        <v>113.87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10.95</v>
      </c>
      <c r="AB67" s="117">
        <f>-STOA!O67</f>
        <v>-20</v>
      </c>
      <c r="AC67">
        <f t="shared" si="0"/>
        <v>10.834706776599642</v>
      </c>
      <c r="AD67">
        <f t="shared" si="1"/>
        <v>1049.627331543064</v>
      </c>
      <c r="AE67">
        <f>'IDT-1'!C67</f>
        <v>-5</v>
      </c>
      <c r="AF67" s="26"/>
      <c r="AG67">
        <f t="shared" si="2"/>
        <v>1044.627331543064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-65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7.4497737556561088</v>
      </c>
      <c r="F68">
        <f>GT_Spot!Q68</f>
        <v>0</v>
      </c>
      <c r="G68">
        <f>PPCL_NG!Q68</f>
        <v>9.9600000000000009</v>
      </c>
      <c r="H68">
        <f>PPCL_Spot!Q68</f>
        <v>12.36</v>
      </c>
      <c r="I68">
        <f>Bawana_NG!Q68</f>
        <v>49.92</v>
      </c>
      <c r="J68">
        <f>Bawana_RLNG!Q68</f>
        <v>0</v>
      </c>
      <c r="K68">
        <f>Bawana_Spot!Q68</f>
        <v>23.038087490661574</v>
      </c>
      <c r="L68">
        <f>TWOMCL!P68</f>
        <v>0</v>
      </c>
      <c r="M68">
        <f>EDWPCL!T68</f>
        <v>0</v>
      </c>
      <c r="N68">
        <f>'MSW BWN'!T68</f>
        <v>4.2494199999999998</v>
      </c>
      <c r="O68">
        <f>BYPL_ISGS_exbus!BB68</f>
        <v>704.2361742512054</v>
      </c>
      <c r="P68" s="77">
        <v>68.180000000000007</v>
      </c>
      <c r="Q68" s="77">
        <v>17.149999999999999</v>
      </c>
      <c r="R68" s="80">
        <v>18.739999999999998</v>
      </c>
      <c r="S68" s="80">
        <v>0</v>
      </c>
      <c r="T68" s="78">
        <f>SUMPRODUCT(LTA!F68:AJ68,LTA!F$101:AJ$101,LTA!F$104:AJ$104)</f>
        <v>93.47</v>
      </c>
      <c r="U68" s="78">
        <f>SUMPRODUCT(LTA!F68:AJ68,LTA!F$102:AJ$102,LTA!F$104:AJ$104)</f>
        <v>121.95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9.75</v>
      </c>
      <c r="AB68" s="117">
        <f>-STOA!O68</f>
        <v>-20</v>
      </c>
      <c r="AC68">
        <f t="shared" ref="AC68:AC98" si="3">SUMIF(B68:AB68,"&gt;0")*$AC$2-SUMIF(B68:AB68,"&lt;0")*($AC$2/(1-$AC$2))+SUMIF(AI68:AR68,"&gt;0")*$AC$2-SUMIF(AI68:AR68,"&lt;0")*($AC$2/(1-$AC$2))</f>
        <v>10.346724871655038</v>
      </c>
      <c r="AD68">
        <f t="shared" ref="AD68:AD98" si="4">SUM(B68:AB68,AI68:AR68)-AC68</f>
        <v>1095.1067306258681</v>
      </c>
      <c r="AE68">
        <f>'IDT-1'!C68</f>
        <v>0</v>
      </c>
      <c r="AF68" s="26"/>
      <c r="AG68">
        <f t="shared" ref="AG68:AG98" si="5">SUM(AD68:AF68)</f>
        <v>1095.1067306258681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7.4497737556561088</v>
      </c>
      <c r="F69">
        <f>GT_Spot!Q69</f>
        <v>0</v>
      </c>
      <c r="G69">
        <f>PPCL_NG!Q69</f>
        <v>9.9600000000000009</v>
      </c>
      <c r="H69">
        <f>PPCL_Spot!Q69</f>
        <v>11.67</v>
      </c>
      <c r="I69">
        <f>Bawana_NG!Q69</f>
        <v>49.92</v>
      </c>
      <c r="J69">
        <f>Bawana_RLNG!Q69</f>
        <v>0</v>
      </c>
      <c r="K69">
        <f>Bawana_Spot!Q69</f>
        <v>23.038087490661574</v>
      </c>
      <c r="L69">
        <f>TWOMCL!P69</f>
        <v>0</v>
      </c>
      <c r="M69">
        <f>EDWPCL!T69</f>
        <v>0</v>
      </c>
      <c r="N69">
        <f>'MSW BWN'!T69</f>
        <v>4.3823039999999986</v>
      </c>
      <c r="O69">
        <f>BYPL_ISGS_exbus!BB69</f>
        <v>704.2362720230883</v>
      </c>
      <c r="P69" s="77">
        <v>68.180000000000007</v>
      </c>
      <c r="Q69" s="77">
        <v>17.149999999999999</v>
      </c>
      <c r="R69" s="80">
        <v>18.45</v>
      </c>
      <c r="S69" s="80">
        <v>0</v>
      </c>
      <c r="T69" s="78">
        <f>SUMPRODUCT(LTA!F69:AJ69,LTA!F$101:AJ$101,LTA!F$104:AJ$104)</f>
        <v>81.349999999999994</v>
      </c>
      <c r="U69" s="78">
        <f>SUMPRODUCT(LTA!F69:AJ69,LTA!F$102:AJ$102,LTA!F$104:AJ$104)</f>
        <v>122.30000000000001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8.5500000000000007</v>
      </c>
      <c r="AB69" s="117">
        <f>-STOA!O69</f>
        <v>-20</v>
      </c>
      <c r="AC69">
        <f t="shared" si="3"/>
        <v>10.22513511124761</v>
      </c>
      <c r="AD69">
        <f t="shared" si="4"/>
        <v>1081.4113021581584</v>
      </c>
      <c r="AE69">
        <f>'IDT-1'!C69</f>
        <v>0</v>
      </c>
      <c r="AF69" s="26"/>
      <c r="AG69">
        <f t="shared" si="5"/>
        <v>1081.4113021581584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7.4497737556561088</v>
      </c>
      <c r="F70">
        <f>GT_Spot!Q70</f>
        <v>0</v>
      </c>
      <c r="G70">
        <f>PPCL_NG!Q70</f>
        <v>9.9600000000000009</v>
      </c>
      <c r="H70">
        <f>PPCL_Spot!Q70</f>
        <v>11.67</v>
      </c>
      <c r="I70">
        <f>Bawana_NG!Q70</f>
        <v>49.92</v>
      </c>
      <c r="J70">
        <f>Bawana_RLNG!Q70</f>
        <v>0</v>
      </c>
      <c r="K70">
        <f>Bawana_Spot!Q70</f>
        <v>23.038087490661574</v>
      </c>
      <c r="L70">
        <f>TWOMCL!P70</f>
        <v>0</v>
      </c>
      <c r="M70">
        <f>EDWPCL!T70</f>
        <v>0</v>
      </c>
      <c r="N70">
        <f>'MSW BWN'!T70</f>
        <v>4.1433039999999988</v>
      </c>
      <c r="O70">
        <f>BYPL_ISGS_exbus!BB70</f>
        <v>707.14731659412075</v>
      </c>
      <c r="P70" s="77">
        <v>68.180000000000007</v>
      </c>
      <c r="Q70" s="77">
        <v>17.149999999999999</v>
      </c>
      <c r="R70" s="80">
        <v>18.309999999999995</v>
      </c>
      <c r="S70" s="80">
        <v>0</v>
      </c>
      <c r="T70" s="78">
        <f>SUMPRODUCT(LTA!F70:AJ70,LTA!F$101:AJ$101,LTA!F$104:AJ$104)</f>
        <v>67.91</v>
      </c>
      <c r="U70" s="78">
        <f>SUMPRODUCT(LTA!F70:AJ70,LTA!F$102:AJ$102,LTA!F$104:AJ$104)</f>
        <v>122.48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7.95</v>
      </c>
      <c r="AB70" s="117">
        <f>-STOA!O70</f>
        <v>-20</v>
      </c>
      <c r="AC70">
        <f t="shared" si="3"/>
        <v>10.125449103472693</v>
      </c>
      <c r="AD70">
        <f t="shared" si="4"/>
        <v>1070.1830327369657</v>
      </c>
      <c r="AE70">
        <f>'IDT-1'!C70</f>
        <v>0</v>
      </c>
      <c r="AF70" s="26"/>
      <c r="AG70">
        <f t="shared" si="5"/>
        <v>1070.1830327369657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7.4497737556561088</v>
      </c>
      <c r="F71">
        <f>GT_Spot!Q71</f>
        <v>0</v>
      </c>
      <c r="G71">
        <f>PPCL_NG!Q71</f>
        <v>9.9600000000000009</v>
      </c>
      <c r="H71">
        <f>PPCL_Spot!Q71</f>
        <v>11.67</v>
      </c>
      <c r="I71">
        <f>Bawana_NG!Q71</f>
        <v>49.92</v>
      </c>
      <c r="J71">
        <f>Bawana_RLNG!Q71</f>
        <v>0</v>
      </c>
      <c r="K71">
        <f>Bawana_Spot!Q71</f>
        <v>23.038087490661574</v>
      </c>
      <c r="L71">
        <f>TWOMCL!P71</f>
        <v>0</v>
      </c>
      <c r="M71">
        <f>EDWPCL!T71</f>
        <v>0</v>
      </c>
      <c r="N71">
        <f>'MSW BWN'!T71</f>
        <v>4.1299199999999994</v>
      </c>
      <c r="O71">
        <f>BYPL_ISGS_exbus!BB71</f>
        <v>711.2355209141997</v>
      </c>
      <c r="P71" s="77">
        <v>68.180000000000007</v>
      </c>
      <c r="Q71" s="77">
        <v>17.149999999999999</v>
      </c>
      <c r="R71" s="80">
        <v>18.149999999999999</v>
      </c>
      <c r="S71" s="80">
        <v>0</v>
      </c>
      <c r="T71" s="78">
        <f>SUMPRODUCT(LTA!F71:AJ71,LTA!F$101:AJ$101,LTA!F$104:AJ$104)</f>
        <v>58.769999999999996</v>
      </c>
      <c r="U71" s="78">
        <f>SUMPRODUCT(LTA!F71:AJ71,LTA!F$102:AJ$102,LTA!F$104:AJ$104)</f>
        <v>122.45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7.05</v>
      </c>
      <c r="AB71" s="117">
        <f>-STOA!O71</f>
        <v>-20</v>
      </c>
      <c r="AC71">
        <f t="shared" si="3"/>
        <v>10.470799260788176</v>
      </c>
      <c r="AD71">
        <f t="shared" si="4"/>
        <v>1018.6825028997291</v>
      </c>
      <c r="AE71">
        <f>'IDT-1'!C71</f>
        <v>0</v>
      </c>
      <c r="AF71" s="26"/>
      <c r="AG71">
        <f t="shared" si="5"/>
        <v>1018.6825028997291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-60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7.4497737556561088</v>
      </c>
      <c r="F72">
        <f>GT_Spot!Q72</f>
        <v>0</v>
      </c>
      <c r="G72">
        <f>PPCL_NG!Q72</f>
        <v>9.9600000000000009</v>
      </c>
      <c r="H72">
        <f>PPCL_Spot!Q72</f>
        <v>11.67</v>
      </c>
      <c r="I72">
        <f>Bawana_NG!Q72</f>
        <v>49.92</v>
      </c>
      <c r="J72">
        <f>Bawana_RLNG!Q72</f>
        <v>0</v>
      </c>
      <c r="K72">
        <f>Bawana_Spot!Q72</f>
        <v>23.038087490661574</v>
      </c>
      <c r="L72">
        <f>TWOMCL!P72</f>
        <v>0</v>
      </c>
      <c r="M72">
        <f>EDWPCL!T72</f>
        <v>0</v>
      </c>
      <c r="N72">
        <f>'MSW BWN'!T72</f>
        <v>4.0199799999999994</v>
      </c>
      <c r="O72">
        <f>BYPL_ISGS_exbus!BB72</f>
        <v>711.23440200241726</v>
      </c>
      <c r="P72" s="77">
        <v>68.180000000000007</v>
      </c>
      <c r="Q72" s="77">
        <v>17.149999999999999</v>
      </c>
      <c r="R72" s="80">
        <v>17.669999999999998</v>
      </c>
      <c r="S72" s="80">
        <v>0</v>
      </c>
      <c r="T72" s="78">
        <f>SUMPRODUCT(LTA!F72:AJ72,LTA!F$101:AJ$101,LTA!F$104:AJ$104)</f>
        <v>47.269999999999996</v>
      </c>
      <c r="U72" s="78">
        <f>SUMPRODUCT(LTA!F72:AJ72,LTA!F$102:AJ$102,LTA!F$104:AJ$104)</f>
        <v>122.79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5.85</v>
      </c>
      <c r="AB72" s="117">
        <f>-STOA!O72</f>
        <v>-20</v>
      </c>
      <c r="AC72">
        <f t="shared" si="3"/>
        <v>10.046095479087654</v>
      </c>
      <c r="AD72">
        <f t="shared" si="4"/>
        <v>1041.1561477696471</v>
      </c>
      <c r="AE72">
        <f>'IDT-1'!C72</f>
        <v>10</v>
      </c>
      <c r="AF72" s="26"/>
      <c r="AG72">
        <f t="shared" si="5"/>
        <v>1051.1561477696471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-25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7.4497737556561088</v>
      </c>
      <c r="F73">
        <f>GT_Spot!Q73</f>
        <v>0</v>
      </c>
      <c r="G73">
        <f>PPCL_NG!Q73</f>
        <v>9.9600000000000009</v>
      </c>
      <c r="H73">
        <f>PPCL_Spot!Q73</f>
        <v>10.01683349527609</v>
      </c>
      <c r="I73">
        <f>Bawana_NG!Q73</f>
        <v>49.92</v>
      </c>
      <c r="J73">
        <f>Bawana_RLNG!Q73</f>
        <v>0</v>
      </c>
      <c r="K73">
        <f>Bawana_Spot!Q73</f>
        <v>22.308162424841445</v>
      </c>
      <c r="L73">
        <f>TWOMCL!P73</f>
        <v>0</v>
      </c>
      <c r="M73">
        <f>EDWPCL!T73</f>
        <v>0</v>
      </c>
      <c r="N73">
        <f>'MSW BWN'!T73</f>
        <v>4.1758079999999991</v>
      </c>
      <c r="O73">
        <f>BYPL_ISGS_exbus!BB73</f>
        <v>712.84689467022326</v>
      </c>
      <c r="P73" s="77">
        <v>68.180000000000007</v>
      </c>
      <c r="Q73" s="77">
        <v>17.149999999999999</v>
      </c>
      <c r="R73" s="80">
        <v>11.260000000000002</v>
      </c>
      <c r="S73" s="80">
        <v>0</v>
      </c>
      <c r="T73" s="78">
        <f>SUMPRODUCT(LTA!F73:AJ73,LTA!F$101:AJ$101,LTA!F$104:AJ$104)</f>
        <v>37.299999999999997</v>
      </c>
      <c r="U73" s="78">
        <f>SUMPRODUCT(LTA!F73:AJ73,LTA!F$102:AJ$102,LTA!F$104:AJ$104)</f>
        <v>123.42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4.3499999999999996</v>
      </c>
      <c r="AB73" s="117">
        <f>-STOA!O73</f>
        <v>-20</v>
      </c>
      <c r="AC73">
        <f t="shared" si="3"/>
        <v>10.066448045587467</v>
      </c>
      <c r="AD73">
        <f t="shared" si="4"/>
        <v>1003.2710243004093</v>
      </c>
      <c r="AE73">
        <f>'IDT-1'!C73</f>
        <v>35</v>
      </c>
      <c r="AF73" s="26"/>
      <c r="AG73">
        <f t="shared" si="5"/>
        <v>1038.2710243004094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-45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7.4497737556561088</v>
      </c>
      <c r="F74">
        <f>GT_Spot!Q74</f>
        <v>0</v>
      </c>
      <c r="G74">
        <f>PPCL_NG!Q74</f>
        <v>9.9600000000000009</v>
      </c>
      <c r="H74">
        <f>PPCL_Spot!Q74</f>
        <v>9.9843846117446642</v>
      </c>
      <c r="I74">
        <f>Bawana_NG!Q74</f>
        <v>49.92</v>
      </c>
      <c r="J74">
        <f>Bawana_RLNG!Q74</f>
        <v>0</v>
      </c>
      <c r="K74">
        <f>Bawana_Spot!Q74</f>
        <v>22.92</v>
      </c>
      <c r="L74">
        <f>TWOMCL!P74</f>
        <v>0</v>
      </c>
      <c r="M74">
        <f>EDWPCL!T74</f>
        <v>0</v>
      </c>
      <c r="N74">
        <f>'MSW BWN'!T74</f>
        <v>4.3182519999999993</v>
      </c>
      <c r="O74">
        <f>BYPL_ISGS_exbus!BB74</f>
        <v>716.30206285411066</v>
      </c>
      <c r="P74" s="77">
        <v>68.180000000000007</v>
      </c>
      <c r="Q74" s="77">
        <v>17.149999999999999</v>
      </c>
      <c r="R74" s="80">
        <v>4.32</v>
      </c>
      <c r="S74" s="80">
        <v>0</v>
      </c>
      <c r="T74" s="78">
        <f>SUMPRODUCT(LTA!F74:AJ74,LTA!F$101:AJ$101,LTA!F$104:AJ$104)</f>
        <v>28.669999999999998</v>
      </c>
      <c r="U74" s="78">
        <f>SUMPRODUCT(LTA!F74:AJ74,LTA!F$102:AJ$102,LTA!F$104:AJ$104)</f>
        <v>123.75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3.45</v>
      </c>
      <c r="AB74" s="117">
        <f>-STOA!O74</f>
        <v>-20</v>
      </c>
      <c r="AC74">
        <f t="shared" si="3"/>
        <v>9.9611736532919988</v>
      </c>
      <c r="AD74">
        <f t="shared" si="4"/>
        <v>991.4132995682196</v>
      </c>
      <c r="AE74">
        <f>'IDT-1'!C74</f>
        <v>40</v>
      </c>
      <c r="AF74" s="26"/>
      <c r="AG74">
        <f t="shared" si="5"/>
        <v>1031.4132995682196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-45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7.4497737556561088</v>
      </c>
      <c r="F75">
        <f>GT_Spot!Q75</f>
        <v>0</v>
      </c>
      <c r="G75">
        <f>PPCL_NG!Q75</f>
        <v>9.9600000000000009</v>
      </c>
      <c r="H75">
        <f>PPCL_Spot!Q75</f>
        <v>9.9845310082970045</v>
      </c>
      <c r="I75">
        <f>Bawana_NG!Q75</f>
        <v>49.92</v>
      </c>
      <c r="J75">
        <f>Bawana_RLNG!Q75</f>
        <v>0</v>
      </c>
      <c r="K75">
        <f>Bawana_Spot!Q75</f>
        <v>22.92</v>
      </c>
      <c r="L75">
        <f>TWOMCL!P75</f>
        <v>0</v>
      </c>
      <c r="M75">
        <f>EDWPCL!T75</f>
        <v>0</v>
      </c>
      <c r="N75">
        <f>'MSW BWN'!T75</f>
        <v>4.4377519999999988</v>
      </c>
      <c r="O75">
        <f>BYPL_ISGS_exbus!BB75</f>
        <v>728.65604953770946</v>
      </c>
      <c r="P75" s="77">
        <v>68.180000000000007</v>
      </c>
      <c r="Q75" s="77">
        <v>17.149999999999999</v>
      </c>
      <c r="R75" s="80">
        <v>0</v>
      </c>
      <c r="S75" s="80">
        <v>0</v>
      </c>
      <c r="T75" s="78">
        <f>SUMPRODUCT(LTA!F75:AJ75,LTA!F$101:AJ$101,LTA!F$104:AJ$104)</f>
        <v>18.98</v>
      </c>
      <c r="U75" s="78">
        <f>SUMPRODUCT(LTA!F75:AJ75,LTA!F$102:AJ$102,LTA!F$104:AJ$104)</f>
        <v>123.87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2.85</v>
      </c>
      <c r="AB75" s="117">
        <f>-STOA!O75</f>
        <v>-20</v>
      </c>
      <c r="AC75">
        <f t="shared" si="3"/>
        <v>10.431726638118068</v>
      </c>
      <c r="AD75">
        <f t="shared" si="4"/>
        <v>933.92637966354437</v>
      </c>
      <c r="AE75">
        <f>'IDT-1'!C75</f>
        <v>40</v>
      </c>
      <c r="AF75" s="26"/>
      <c r="AG75">
        <f t="shared" si="5"/>
        <v>973.92637966354437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-100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7.4497737556561088</v>
      </c>
      <c r="F76">
        <f>GT_Spot!Q76</f>
        <v>0</v>
      </c>
      <c r="G76">
        <f>PPCL_NG!Q76</f>
        <v>9.9600000000000009</v>
      </c>
      <c r="H76">
        <f>PPCL_Spot!Q76</f>
        <v>9.9844581547591016</v>
      </c>
      <c r="I76">
        <f>Bawana_NG!Q76</f>
        <v>49.92</v>
      </c>
      <c r="J76">
        <f>Bawana_RLNG!Q76</f>
        <v>0</v>
      </c>
      <c r="K76">
        <f>Bawana_Spot!Q76</f>
        <v>22</v>
      </c>
      <c r="L76">
        <f>TWOMCL!P76</f>
        <v>0</v>
      </c>
      <c r="M76">
        <f>EDWPCL!T76</f>
        <v>0</v>
      </c>
      <c r="N76">
        <f>'MSW BWN'!T76</f>
        <v>4.3268559999999994</v>
      </c>
      <c r="O76">
        <f>BYPL_ISGS_exbus!BB76</f>
        <v>738.92887657141819</v>
      </c>
      <c r="P76" s="77">
        <v>68.180000000000007</v>
      </c>
      <c r="Q76" s="77">
        <v>17.149999999999999</v>
      </c>
      <c r="R76" s="80">
        <v>0</v>
      </c>
      <c r="S76" s="80">
        <v>0</v>
      </c>
      <c r="T76" s="78">
        <f>SUMPRODUCT(LTA!F76:AJ76,LTA!F$101:AJ$101,LTA!F$104:AJ$104)</f>
        <v>10.82</v>
      </c>
      <c r="U76" s="78">
        <f>SUMPRODUCT(LTA!F76:AJ76,LTA!F$102:AJ$102,LTA!F$104:AJ$104)</f>
        <v>124.06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2.25</v>
      </c>
      <c r="AB76" s="117">
        <f>-STOA!O76</f>
        <v>-20</v>
      </c>
      <c r="AC76">
        <f t="shared" si="3"/>
        <v>9.9937326139938047</v>
      </c>
      <c r="AD76">
        <f t="shared" si="4"/>
        <v>985.03623186783955</v>
      </c>
      <c r="AE76">
        <f>'IDT-1'!C76</f>
        <v>30</v>
      </c>
      <c r="AF76" s="26"/>
      <c r="AG76">
        <f t="shared" si="5"/>
        <v>1015.0362318678395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-50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7.4497737556561088</v>
      </c>
      <c r="F77">
        <f>GT_Spot!Q77</f>
        <v>0</v>
      </c>
      <c r="G77">
        <f>PPCL_NG!Q77</f>
        <v>9.9600000000000009</v>
      </c>
      <c r="H77">
        <f>PPCL_Spot!Q77</f>
        <v>9.9844581547591016</v>
      </c>
      <c r="I77">
        <f>Bawana_NG!Q77</f>
        <v>49.92</v>
      </c>
      <c r="J77">
        <f>Bawana_RLNG!Q77</f>
        <v>0</v>
      </c>
      <c r="K77">
        <f>Bawana_Spot!Q77</f>
        <v>22</v>
      </c>
      <c r="L77">
        <f>TWOMCL!P77</f>
        <v>0</v>
      </c>
      <c r="M77">
        <f>EDWPCL!T77</f>
        <v>0</v>
      </c>
      <c r="N77">
        <f>'MSW BWN'!T77</f>
        <v>4.1299199999999994</v>
      </c>
      <c r="O77">
        <f>BYPL_ISGS_exbus!BB77</f>
        <v>750.25192402939479</v>
      </c>
      <c r="P77" s="77">
        <v>68.180000000000007</v>
      </c>
      <c r="Q77" s="77">
        <v>17.149999999999999</v>
      </c>
      <c r="R77" s="80">
        <v>0</v>
      </c>
      <c r="S77" s="80">
        <v>0</v>
      </c>
      <c r="T77" s="78">
        <f>SUMPRODUCT(LTA!F77:AJ77,LTA!F$101:AJ$101,LTA!F$104:AJ$104)</f>
        <v>4.4000000000000004</v>
      </c>
      <c r="U77" s="78">
        <f>SUMPRODUCT(LTA!F77:AJ77,LTA!F$102:AJ$102,LTA!F$104:AJ$104)</f>
        <v>123.38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1.65</v>
      </c>
      <c r="AB77" s="117">
        <f>-STOA!O77</f>
        <v>-20</v>
      </c>
      <c r="AC77">
        <f t="shared" si="3"/>
        <v>10.068273032434977</v>
      </c>
      <c r="AD77">
        <f t="shared" si="4"/>
        <v>983.38780290737509</v>
      </c>
      <c r="AE77">
        <f>'IDT-1'!C77</f>
        <v>30</v>
      </c>
      <c r="AF77" s="26"/>
      <c r="AG77">
        <f t="shared" si="5"/>
        <v>1013.3878029073751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-55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7.4497737556561088</v>
      </c>
      <c r="F78">
        <f>GT_Spot!Q78</f>
        <v>0</v>
      </c>
      <c r="G78">
        <f>PPCL_NG!Q78</f>
        <v>9.9600000000000009</v>
      </c>
      <c r="H78">
        <f>PPCL_Spot!Q78</f>
        <v>9.9844581547591016</v>
      </c>
      <c r="I78">
        <f>Bawana_NG!Q78</f>
        <v>49.92</v>
      </c>
      <c r="J78">
        <f>Bawana_RLNG!Q78</f>
        <v>0</v>
      </c>
      <c r="K78">
        <f>Bawana_Spot!Q78</f>
        <v>22</v>
      </c>
      <c r="L78">
        <f>TWOMCL!P78</f>
        <v>0</v>
      </c>
      <c r="M78">
        <f>EDWPCL!T78</f>
        <v>0</v>
      </c>
      <c r="N78">
        <f>'MSW BWN'!T78</f>
        <v>3.9826959999999998</v>
      </c>
      <c r="O78">
        <f>BYPL_ISGS_exbus!BB78</f>
        <v>762.51139674247406</v>
      </c>
      <c r="P78" s="77">
        <v>68.180000000000007</v>
      </c>
      <c r="Q78" s="77">
        <v>17.149999999999999</v>
      </c>
      <c r="R78" s="80">
        <v>0</v>
      </c>
      <c r="S78" s="80">
        <v>0</v>
      </c>
      <c r="T78" s="78">
        <f>SUMPRODUCT(LTA!F78:AJ78,LTA!F$101:AJ$101,LTA!F$104:AJ$104)</f>
        <v>1.6800000000000002</v>
      </c>
      <c r="U78" s="78">
        <f>SUMPRODUCT(LTA!F78:AJ78,LTA!F$102:AJ$102,LTA!F$104:AJ$104)</f>
        <v>123.39000000000001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1.05</v>
      </c>
      <c r="AB78" s="117">
        <f>-STOA!O78</f>
        <v>-20</v>
      </c>
      <c r="AC78">
        <f t="shared" si="3"/>
        <v>9.9681702706661675</v>
      </c>
      <c r="AD78">
        <f t="shared" si="4"/>
        <v>1012.2901543822231</v>
      </c>
      <c r="AE78">
        <f>'IDT-1'!C78</f>
        <v>5</v>
      </c>
      <c r="AF78" s="26"/>
      <c r="AG78">
        <f t="shared" si="5"/>
        <v>1017.2901543822231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-35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7.4497737556561088</v>
      </c>
      <c r="F79">
        <f>GT_Spot!Q79</f>
        <v>0</v>
      </c>
      <c r="G79">
        <f>PPCL_NG!Q79</f>
        <v>9.9600000000000009</v>
      </c>
      <c r="H79">
        <f>PPCL_Spot!Q79</f>
        <v>10.01683349527609</v>
      </c>
      <c r="I79">
        <f>Bawana_NG!Q79</f>
        <v>49.92</v>
      </c>
      <c r="J79">
        <f>Bawana_RLNG!Q79</f>
        <v>0</v>
      </c>
      <c r="K79">
        <f>Bawana_Spot!Q79</f>
        <v>22</v>
      </c>
      <c r="L79">
        <f>TWOMCL!P79</f>
        <v>0</v>
      </c>
      <c r="M79">
        <f>EDWPCL!T79</f>
        <v>0</v>
      </c>
      <c r="N79">
        <f>'MSW BWN'!T79</f>
        <v>3.9368079999999996</v>
      </c>
      <c r="O79">
        <f>BYPL_ISGS_exbus!BB79</f>
        <v>778.92632890568245</v>
      </c>
      <c r="P79" s="77">
        <v>68.180000000000007</v>
      </c>
      <c r="Q79" s="77">
        <v>17.149999999999999</v>
      </c>
      <c r="R79" s="80">
        <v>0</v>
      </c>
      <c r="S79" s="80">
        <v>0</v>
      </c>
      <c r="T79" s="78">
        <f>SUMPRODUCT(LTA!F79:AJ79,LTA!F$101:AJ$101,LTA!F$104:AJ$104)</f>
        <v>0.22999999999999998</v>
      </c>
      <c r="U79" s="78">
        <f>SUMPRODUCT(LTA!F79:AJ79,LTA!F$102:AJ$102,LTA!F$104:AJ$104)</f>
        <v>123.41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0.9</v>
      </c>
      <c r="AB79" s="117">
        <f>-STOA!O79</f>
        <v>-20</v>
      </c>
      <c r="AC79">
        <f t="shared" si="3"/>
        <v>10.187380037520905</v>
      </c>
      <c r="AD79">
        <f t="shared" si="4"/>
        <v>1016.8923641190937</v>
      </c>
      <c r="AE79">
        <f>'IDT-1'!C79</f>
        <v>0</v>
      </c>
      <c r="AF79" s="26"/>
      <c r="AG79">
        <f t="shared" si="5"/>
        <v>1016.8923641190937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-45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7.4497737556561088</v>
      </c>
      <c r="F80">
        <f>GT_Spot!Q80</f>
        <v>0</v>
      </c>
      <c r="G80">
        <f>PPCL_NG!Q80</f>
        <v>9.9600000000000009</v>
      </c>
      <c r="H80">
        <f>PPCL_Spot!Q80</f>
        <v>9.9844581547591016</v>
      </c>
      <c r="I80">
        <f>Bawana_NG!Q80</f>
        <v>49.92</v>
      </c>
      <c r="J80">
        <f>Bawana_RLNG!Q80</f>
        <v>0</v>
      </c>
      <c r="K80">
        <f>Bawana_Spot!Q80</f>
        <v>22</v>
      </c>
      <c r="L80">
        <f>TWOMCL!P80</f>
        <v>0</v>
      </c>
      <c r="M80">
        <f>EDWPCL!T80</f>
        <v>0</v>
      </c>
      <c r="N80">
        <f>'MSW BWN'!T80</f>
        <v>4.0333639999999997</v>
      </c>
      <c r="O80">
        <f>BYPL_ISGS_exbus!BB80</f>
        <v>775.51048748726589</v>
      </c>
      <c r="P80" s="77">
        <v>68.180000000000007</v>
      </c>
      <c r="Q80" s="77">
        <v>17.149999999999999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122.83000000000001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0.75</v>
      </c>
      <c r="AB80" s="117">
        <f>-STOA!O80</f>
        <v>-20</v>
      </c>
      <c r="AC80">
        <f t="shared" si="3"/>
        <v>10.105046785231313</v>
      </c>
      <c r="AD80">
        <f t="shared" si="4"/>
        <v>1017.6630366124497</v>
      </c>
      <c r="AE80">
        <f>'IDT-1'!C80</f>
        <v>0</v>
      </c>
      <c r="AF80" s="26"/>
      <c r="AG80">
        <f t="shared" si="5"/>
        <v>1017.6630366124497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-40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7.6714932126696835</v>
      </c>
      <c r="F81">
        <f>GT_Spot!Q81</f>
        <v>0</v>
      </c>
      <c r="G81">
        <f>PPCL_NG!Q81</f>
        <v>9.9600000000000009</v>
      </c>
      <c r="H81">
        <f>PPCL_Spot!Q81</f>
        <v>9.9846031820090513</v>
      </c>
      <c r="I81">
        <f>Bawana_NG!Q81</f>
        <v>49.92</v>
      </c>
      <c r="J81">
        <f>Bawana_RLNG!Q81</f>
        <v>0</v>
      </c>
      <c r="K81">
        <f>Bawana_Spot!Q81</f>
        <v>22</v>
      </c>
      <c r="L81">
        <f>TWOMCL!P81</f>
        <v>0</v>
      </c>
      <c r="M81">
        <f>EDWPCL!T81</f>
        <v>0</v>
      </c>
      <c r="N81">
        <f>'MSW BWN'!T81</f>
        <v>4.0381439999999991</v>
      </c>
      <c r="O81">
        <f>BYPL_ISGS_exbus!BB81</f>
        <v>775.51048748726589</v>
      </c>
      <c r="P81" s="77">
        <v>68.180000000000007</v>
      </c>
      <c r="Q81" s="77">
        <v>17.149999999999999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121.74000000000001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0.75</v>
      </c>
      <c r="AB81" s="117">
        <f>-STOA!O81</f>
        <v>-20</v>
      </c>
      <c r="AC81">
        <f t="shared" si="3"/>
        <v>10.053058619081856</v>
      </c>
      <c r="AD81">
        <f t="shared" si="4"/>
        <v>1021.851669262863</v>
      </c>
      <c r="AE81">
        <f>'IDT-1'!C81</f>
        <v>0</v>
      </c>
      <c r="AF81" s="26"/>
      <c r="AG81">
        <f t="shared" si="5"/>
        <v>1021.851669262863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-35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8.4000595770032778</v>
      </c>
      <c r="F82">
        <f>GT_Spot!Q82</f>
        <v>0</v>
      </c>
      <c r="G82">
        <f>PPCL_NG!Q82</f>
        <v>9.9600000000000009</v>
      </c>
      <c r="H82">
        <f>PPCL_Spot!Q82</f>
        <v>10.01683349527609</v>
      </c>
      <c r="I82">
        <f>Bawana_NG!Q82</f>
        <v>49.92</v>
      </c>
      <c r="J82">
        <f>Bawana_RLNG!Q82</f>
        <v>0</v>
      </c>
      <c r="K82">
        <f>Bawana_Spot!Q82</f>
        <v>22</v>
      </c>
      <c r="L82">
        <f>TWOMCL!P82</f>
        <v>0</v>
      </c>
      <c r="M82">
        <f>EDWPCL!T82</f>
        <v>0</v>
      </c>
      <c r="N82">
        <f>'MSW BWN'!T82</f>
        <v>3.8593719999999991</v>
      </c>
      <c r="O82">
        <f>BYPL_ISGS_exbus!BB82</f>
        <v>775.51048748726589</v>
      </c>
      <c r="P82" s="77">
        <v>68.180000000000007</v>
      </c>
      <c r="Q82" s="77">
        <v>17.149999999999999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120.82000000000001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0.75</v>
      </c>
      <c r="AB82" s="117">
        <f>-STOA!O82</f>
        <v>-20</v>
      </c>
      <c r="AC82">
        <f t="shared" si="3"/>
        <v>10.405209537132553</v>
      </c>
      <c r="AD82">
        <f t="shared" si="4"/>
        <v>981.16154302241262</v>
      </c>
      <c r="AE82">
        <f>'IDT-1'!C82</f>
        <v>0</v>
      </c>
      <c r="AF82" s="26"/>
      <c r="AG82">
        <f t="shared" si="5"/>
        <v>981.16154302241262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-75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8.4000595770032778</v>
      </c>
      <c r="F83">
        <f>GT_Spot!Q83</f>
        <v>0</v>
      </c>
      <c r="G83">
        <f>PPCL_NG!Q83</f>
        <v>9.9600000000000009</v>
      </c>
      <c r="H83">
        <f>PPCL_Spot!Q83</f>
        <v>10.01683349527609</v>
      </c>
      <c r="I83">
        <f>Bawana_NG!Q83</f>
        <v>49.92</v>
      </c>
      <c r="J83">
        <f>Bawana_RLNG!Q83</f>
        <v>0</v>
      </c>
      <c r="K83">
        <f>Bawana_Spot!Q83</f>
        <v>22</v>
      </c>
      <c r="L83">
        <f>TWOMCL!P83</f>
        <v>0</v>
      </c>
      <c r="M83">
        <f>EDWPCL!T83</f>
        <v>0</v>
      </c>
      <c r="N83">
        <f>'MSW BWN'!T83</f>
        <v>3.7723759999999995</v>
      </c>
      <c r="O83">
        <f>BYPL_ISGS_exbus!BB83</f>
        <v>775.51048748726589</v>
      </c>
      <c r="P83" s="77">
        <v>68.180000000000007</v>
      </c>
      <c r="Q83" s="77">
        <v>17.149999999999999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120.08000000000001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0.75</v>
      </c>
      <c r="AB83" s="117">
        <f>-STOA!O83</f>
        <v>-20</v>
      </c>
      <c r="AC83">
        <f t="shared" si="3"/>
        <v>10.353541334721577</v>
      </c>
      <c r="AD83">
        <f t="shared" si="4"/>
        <v>985.38621522482356</v>
      </c>
      <c r="AE83">
        <f>'IDT-1'!C83</f>
        <v>0</v>
      </c>
      <c r="AF83" s="26"/>
      <c r="AG83">
        <f t="shared" si="5"/>
        <v>985.38621522482356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-70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8.4000595770032778</v>
      </c>
      <c r="F84">
        <f>GT_Spot!Q84</f>
        <v>0</v>
      </c>
      <c r="G84">
        <f>PPCL_NG!Q84</f>
        <v>9.9600000000000009</v>
      </c>
      <c r="H84">
        <f>PPCL_Spot!Q84</f>
        <v>10.01683349527609</v>
      </c>
      <c r="I84">
        <f>Bawana_NG!Q84</f>
        <v>49.92</v>
      </c>
      <c r="J84">
        <f>Bawana_RLNG!Q84</f>
        <v>0</v>
      </c>
      <c r="K84">
        <f>Bawana_Spot!Q84</f>
        <v>22</v>
      </c>
      <c r="L84">
        <f>TWOMCL!P84</f>
        <v>0</v>
      </c>
      <c r="M84">
        <f>EDWPCL!T84</f>
        <v>0</v>
      </c>
      <c r="N84">
        <f>'MSW BWN'!T84</f>
        <v>3.8545919999999989</v>
      </c>
      <c r="O84">
        <f>BYPL_ISGS_exbus!BB84</f>
        <v>771.45584332326587</v>
      </c>
      <c r="P84" s="77">
        <v>68.180000000000007</v>
      </c>
      <c r="Q84" s="77">
        <v>17.149999999999999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119.64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0.75</v>
      </c>
      <c r="AB84" s="117">
        <f>-STOA!O84</f>
        <v>-20</v>
      </c>
      <c r="AC84">
        <f t="shared" si="3"/>
        <v>10.2703213292674</v>
      </c>
      <c r="AD84">
        <f t="shared" si="4"/>
        <v>986.05700706627783</v>
      </c>
      <c r="AE84">
        <f>'IDT-1'!C84</f>
        <v>0</v>
      </c>
      <c r="AF84" s="26"/>
      <c r="AG84">
        <f t="shared" si="5"/>
        <v>986.05700706627783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8.4000595770032778</v>
      </c>
      <c r="F85">
        <f>GT_Spot!Q85</f>
        <v>0</v>
      </c>
      <c r="G85">
        <f>PPCL_NG!Q85</f>
        <v>9.9600000000000009</v>
      </c>
      <c r="H85">
        <f>PPCL_Spot!Q85</f>
        <v>20.015611643380158</v>
      </c>
      <c r="I85">
        <f>Bawana_NG!Q85</f>
        <v>49.92</v>
      </c>
      <c r="J85">
        <f>Bawana_RLNG!Q85</f>
        <v>0</v>
      </c>
      <c r="K85">
        <f>Bawana_Spot!Q85</f>
        <v>22</v>
      </c>
      <c r="L85">
        <f>TWOMCL!P85</f>
        <v>0</v>
      </c>
      <c r="M85">
        <f>EDWPCL!T85</f>
        <v>0</v>
      </c>
      <c r="N85">
        <f>'MSW BWN'!T85</f>
        <v>3.9052599999999988</v>
      </c>
      <c r="O85">
        <f>BYPL_ISGS_exbus!BB85</f>
        <v>768.84316938304255</v>
      </c>
      <c r="P85" s="77">
        <v>68.180000000000007</v>
      </c>
      <c r="Q85" s="77">
        <v>17.149999999999999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119.75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0.75</v>
      </c>
      <c r="AB85" s="117">
        <f>-STOA!O85</f>
        <v>-20</v>
      </c>
      <c r="AC85">
        <f t="shared" si="3"/>
        <v>10.381123562307728</v>
      </c>
      <c r="AD85">
        <f t="shared" si="4"/>
        <v>988.49297704111837</v>
      </c>
      <c r="AE85">
        <f>'IDT-1'!C85</f>
        <v>0</v>
      </c>
      <c r="AF85" s="26"/>
      <c r="AG85">
        <f t="shared" si="5"/>
        <v>988.49297704111837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-70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8.4000595770032778</v>
      </c>
      <c r="F86">
        <f>GT_Spot!Q86</f>
        <v>0</v>
      </c>
      <c r="G86">
        <f>PPCL_NG!Q86</f>
        <v>9.9600000000000009</v>
      </c>
      <c r="H86">
        <f>PPCL_Spot!Q86</f>
        <v>19.9705790576383</v>
      </c>
      <c r="I86">
        <f>Bawana_NG!Q86</f>
        <v>49.92</v>
      </c>
      <c r="J86">
        <f>Bawana_RLNG!Q86</f>
        <v>0</v>
      </c>
      <c r="K86">
        <f>Bawana_Spot!Q86</f>
        <v>23.038087490661574</v>
      </c>
      <c r="L86">
        <f>TWOMCL!P86</f>
        <v>0</v>
      </c>
      <c r="M86">
        <f>EDWPCL!T86</f>
        <v>0</v>
      </c>
      <c r="N86">
        <f>'MSW BWN'!T86</f>
        <v>4.0104199999999999</v>
      </c>
      <c r="O86">
        <f>BYPL_ISGS_exbus!BB86</f>
        <v>768.2193778950425</v>
      </c>
      <c r="P86" s="77">
        <v>68.180000000000007</v>
      </c>
      <c r="Q86" s="77">
        <v>17.149999999999999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118.58000000000001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0.75</v>
      </c>
      <c r="AB86" s="117">
        <f>-STOA!O86</f>
        <v>-20</v>
      </c>
      <c r="AC86">
        <f t="shared" si="3"/>
        <v>10.632468186520285</v>
      </c>
      <c r="AD86">
        <f t="shared" si="4"/>
        <v>958.54605583382545</v>
      </c>
      <c r="AE86">
        <f>'IDT-1'!C86</f>
        <v>0</v>
      </c>
      <c r="AF86" s="26"/>
      <c r="AG86">
        <f t="shared" si="5"/>
        <v>958.54605583382545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-99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8.397280879375181</v>
      </c>
      <c r="F87">
        <f>GT_Spot!Q87</f>
        <v>0</v>
      </c>
      <c r="G87">
        <f>PPCL_NG!Q87</f>
        <v>9.9600000000000009</v>
      </c>
      <c r="H87">
        <f>PPCL_Spot!Q87</f>
        <v>10.01683349527609</v>
      </c>
      <c r="I87">
        <f>Bawana_NG!Q87</f>
        <v>49.92</v>
      </c>
      <c r="J87">
        <f>Bawana_RLNG!Q87</f>
        <v>0</v>
      </c>
      <c r="K87">
        <f>Bawana_Spot!Q87</f>
        <v>22.878103919781225</v>
      </c>
      <c r="L87">
        <f>TWOMCL!P87</f>
        <v>0</v>
      </c>
      <c r="M87">
        <f>EDWPCL!T87</f>
        <v>0</v>
      </c>
      <c r="N87">
        <f>'MSW BWN'!T87</f>
        <v>3.9234239999999994</v>
      </c>
      <c r="O87">
        <f>BYPL_ISGS_exbus!BB87</f>
        <v>743.99636940846392</v>
      </c>
      <c r="P87" s="77">
        <v>68.180000000000007</v>
      </c>
      <c r="Q87" s="77">
        <v>17.149999999999999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116.36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17.149999999999999</v>
      </c>
      <c r="AB87" s="117">
        <f>-STOA!O87</f>
        <v>-20</v>
      </c>
      <c r="AC87">
        <f t="shared" si="3"/>
        <v>9.9304893543172081</v>
      </c>
      <c r="AD87">
        <f t="shared" si="4"/>
        <v>998.00152234857933</v>
      </c>
      <c r="AE87">
        <f>'IDT-1'!C87</f>
        <v>0</v>
      </c>
      <c r="AF87" s="26"/>
      <c r="AG87">
        <f t="shared" si="5"/>
        <v>998.00152234857933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-40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8.397280879375181</v>
      </c>
      <c r="F88">
        <f>GT_Spot!Q88</f>
        <v>0</v>
      </c>
      <c r="G88">
        <f>PPCL_NG!Q88</f>
        <v>9.9600000000000009</v>
      </c>
      <c r="H88">
        <f>PPCL_Spot!Q88</f>
        <v>10.01683349527609</v>
      </c>
      <c r="I88">
        <f>Bawana_NG!Q88</f>
        <v>49.92</v>
      </c>
      <c r="J88">
        <f>Bawana_RLNG!Q88</f>
        <v>0</v>
      </c>
      <c r="K88">
        <f>Bawana_Spot!Q88</f>
        <v>22.878103919781225</v>
      </c>
      <c r="L88">
        <f>TWOMCL!P88</f>
        <v>0</v>
      </c>
      <c r="M88">
        <f>EDWPCL!T88</f>
        <v>0</v>
      </c>
      <c r="N88">
        <f>'MSW BWN'!T88</f>
        <v>3.9645319999999993</v>
      </c>
      <c r="O88">
        <f>BYPL_ISGS_exbus!BB88</f>
        <v>744.05914042846393</v>
      </c>
      <c r="P88" s="77">
        <v>68.180000000000007</v>
      </c>
      <c r="Q88" s="77">
        <v>17.149999999999999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116.22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17.149999999999999</v>
      </c>
      <c r="AB88" s="117">
        <f>-STOA!O88</f>
        <v>-20</v>
      </c>
      <c r="AC88">
        <f t="shared" si="3"/>
        <v>9.8413902144712555</v>
      </c>
      <c r="AD88">
        <f t="shared" si="4"/>
        <v>1008.0545005084251</v>
      </c>
      <c r="AE88">
        <f>'IDT-1'!C88</f>
        <v>8</v>
      </c>
      <c r="AF88" s="26"/>
      <c r="AG88">
        <f t="shared" si="5"/>
        <v>1016.0545005084251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-30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8.397280879375181</v>
      </c>
      <c r="F89">
        <f>GT_Spot!Q89</f>
        <v>0</v>
      </c>
      <c r="G89">
        <f>PPCL_NG!Q89</f>
        <v>9.9600000000000009</v>
      </c>
      <c r="H89">
        <f>PPCL_Spot!Q89</f>
        <v>10.01683349527609</v>
      </c>
      <c r="I89">
        <f>Bawana_NG!Q89</f>
        <v>49.92</v>
      </c>
      <c r="J89">
        <f>Bawana_RLNG!Q89</f>
        <v>0</v>
      </c>
      <c r="K89">
        <f>Bawana_Spot!Q89</f>
        <v>22.878103919781225</v>
      </c>
      <c r="L89">
        <f>TWOMCL!P89</f>
        <v>0</v>
      </c>
      <c r="M89">
        <f>EDWPCL!T89</f>
        <v>0</v>
      </c>
      <c r="N89">
        <f>'MSW BWN'!T89</f>
        <v>4.0285839999999995</v>
      </c>
      <c r="O89">
        <f>BYPL_ISGS_exbus!BB89</f>
        <v>742.42396844326584</v>
      </c>
      <c r="P89" s="77">
        <v>68.180000000000007</v>
      </c>
      <c r="Q89" s="77">
        <v>17.149999999999999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116.16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17.149999999999999</v>
      </c>
      <c r="AB89" s="117">
        <f>-STOA!O89</f>
        <v>-20</v>
      </c>
      <c r="AC89">
        <f t="shared" si="3"/>
        <v>9.8714269962124881</v>
      </c>
      <c r="AD89">
        <f t="shared" si="4"/>
        <v>1001.393343741486</v>
      </c>
      <c r="AE89">
        <f>'IDT-1'!C89</f>
        <v>28</v>
      </c>
      <c r="AF89" s="26"/>
      <c r="AG89">
        <f t="shared" si="5"/>
        <v>1029.393343741486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8.397280879375181</v>
      </c>
      <c r="F90">
        <f>GT_Spot!Q90</f>
        <v>0</v>
      </c>
      <c r="G90">
        <f>PPCL_NG!Q90</f>
        <v>9.9600000000000009</v>
      </c>
      <c r="H90">
        <f>PPCL_Spot!Q90</f>
        <v>10.01683349527609</v>
      </c>
      <c r="I90">
        <f>Bawana_NG!Q90</f>
        <v>49.92</v>
      </c>
      <c r="J90">
        <f>Bawana_RLNG!Q90</f>
        <v>0</v>
      </c>
      <c r="K90">
        <f>Bawana_Spot!Q90</f>
        <v>22</v>
      </c>
      <c r="L90">
        <f>TWOMCL!P90</f>
        <v>0</v>
      </c>
      <c r="M90">
        <f>EDWPCL!T90</f>
        <v>0</v>
      </c>
      <c r="N90">
        <f>'MSW BWN'!T90</f>
        <v>4.1662479999999986</v>
      </c>
      <c r="O90">
        <f>BYPL_ISGS_exbus!BB90</f>
        <v>739.74226558505666</v>
      </c>
      <c r="P90" s="77">
        <v>68.180000000000007</v>
      </c>
      <c r="Q90" s="77">
        <v>17.149999999999999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116.2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17.149999999999999</v>
      </c>
      <c r="AB90" s="117">
        <f>-STOA!O90</f>
        <v>-20</v>
      </c>
      <c r="AC90">
        <f t="shared" si="3"/>
        <v>10.108007965432032</v>
      </c>
      <c r="AD90">
        <f t="shared" si="4"/>
        <v>967.77461999427578</v>
      </c>
      <c r="AE90">
        <f>'IDT-1'!C90</f>
        <v>43</v>
      </c>
      <c r="AF90" s="26"/>
      <c r="AG90">
        <f t="shared" si="5"/>
        <v>1010.7746199942758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-65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8.6399768585478753</v>
      </c>
      <c r="F91">
        <f>GT_Spot!Q91</f>
        <v>0</v>
      </c>
      <c r="G91">
        <f>PPCL_NG!Q91</f>
        <v>9.9600000000000009</v>
      </c>
      <c r="H91">
        <f>PPCL_Spot!Q91</f>
        <v>10.01683349527609</v>
      </c>
      <c r="I91">
        <f>Bawana_NG!Q91</f>
        <v>49.92</v>
      </c>
      <c r="J91">
        <f>Bawana_RLNG!Q91</f>
        <v>0</v>
      </c>
      <c r="K91">
        <f>Bawana_Spot!Q91</f>
        <v>22</v>
      </c>
      <c r="L91">
        <f>TWOMCL!P91</f>
        <v>0</v>
      </c>
      <c r="M91">
        <f>EDWPCL!T91</f>
        <v>0</v>
      </c>
      <c r="N91">
        <f>'MSW BWN'!T91</f>
        <v>4.3545799999999995</v>
      </c>
      <c r="O91">
        <f>BYPL_ISGS_exbus!BB91</f>
        <v>764.78097090505685</v>
      </c>
      <c r="P91" s="77">
        <v>68.180000000000007</v>
      </c>
      <c r="Q91" s="77">
        <v>17.149999999999999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116.10000000000001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0.75</v>
      </c>
      <c r="AB91" s="117">
        <f>-STOA!O91</f>
        <v>-20</v>
      </c>
      <c r="AC91">
        <f t="shared" si="3"/>
        <v>10.009379068020847</v>
      </c>
      <c r="AD91">
        <f t="shared" si="4"/>
        <v>996.84298219085997</v>
      </c>
      <c r="AE91">
        <f>'IDT-1'!C91</f>
        <v>70</v>
      </c>
      <c r="AF91" s="26"/>
      <c r="AG91">
        <f t="shared" si="5"/>
        <v>1066.8429821908599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-45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8.6399768585478753</v>
      </c>
      <c r="F92">
        <f>GT_Spot!Q92</f>
        <v>0</v>
      </c>
      <c r="G92">
        <f>PPCL_NG!Q92</f>
        <v>9.9600000000000009</v>
      </c>
      <c r="H92">
        <f>PPCL_Spot!Q92</f>
        <v>10.01683349527609</v>
      </c>
      <c r="I92">
        <f>Bawana_NG!Q92</f>
        <v>49.92</v>
      </c>
      <c r="J92">
        <f>Bawana_RLNG!Q92</f>
        <v>0</v>
      </c>
      <c r="K92">
        <f>Bawana_Spot!Q92</f>
        <v>22</v>
      </c>
      <c r="L92">
        <f>TWOMCL!P92</f>
        <v>0</v>
      </c>
      <c r="M92">
        <f>EDWPCL!T92</f>
        <v>0</v>
      </c>
      <c r="N92">
        <f>'MSW BWN'!T92</f>
        <v>4.1394799999999989</v>
      </c>
      <c r="O92">
        <f>BYPL_ISGS_exbus!BB92</f>
        <v>764.78327595505687</v>
      </c>
      <c r="P92" s="77">
        <v>68.180000000000007</v>
      </c>
      <c r="Q92" s="77">
        <v>17.149999999999999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116.05000000000001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41.3</v>
      </c>
      <c r="Z92" s="75">
        <f>IEX!O92</f>
        <v>0</v>
      </c>
      <c r="AA92" s="117">
        <f>STOA!I92</f>
        <v>0.75</v>
      </c>
      <c r="AB92" s="117">
        <f>-STOA!O92</f>
        <v>-20</v>
      </c>
      <c r="AC92">
        <f t="shared" si="3"/>
        <v>10.912614385293777</v>
      </c>
      <c r="AD92">
        <f t="shared" si="4"/>
        <v>1068.446951923587</v>
      </c>
      <c r="AE92">
        <f>'IDT-1'!C92</f>
        <v>30.181999999999999</v>
      </c>
      <c r="AF92" s="26"/>
      <c r="AG92">
        <f t="shared" si="5"/>
        <v>1098.628951923587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-60</v>
      </c>
      <c r="AM92" s="75">
        <f>RTM_PXI!I92</f>
        <v>0</v>
      </c>
      <c r="AN92" s="75">
        <f>RTM_PXI!O92</f>
        <v>0</v>
      </c>
      <c r="AO92" s="192">
        <f>GDAM_IEX!I92</f>
        <v>46.47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8.6399768585478753</v>
      </c>
      <c r="F93">
        <f>GT_Spot!Q93</f>
        <v>0</v>
      </c>
      <c r="G93">
        <f>PPCL_NG!Q93</f>
        <v>9.9600000000000009</v>
      </c>
      <c r="H93">
        <f>PPCL_Spot!Q93</f>
        <v>10.01683349527609</v>
      </c>
      <c r="I93">
        <f>Bawana_NG!Q93</f>
        <v>49.92</v>
      </c>
      <c r="J93">
        <f>Bawana_RLNG!Q93</f>
        <v>0</v>
      </c>
      <c r="K93">
        <f>Bawana_Spot!Q93</f>
        <v>22</v>
      </c>
      <c r="L93">
        <f>TWOMCL!P93</f>
        <v>0</v>
      </c>
      <c r="M93">
        <f>EDWPCL!T93</f>
        <v>0</v>
      </c>
      <c r="N93">
        <f>'MSW BWN'!T93</f>
        <v>4.0974159999999991</v>
      </c>
      <c r="O93">
        <f>BYPL_ISGS_exbus!BB93</f>
        <v>763.9942877248335</v>
      </c>
      <c r="P93" s="77">
        <v>68.180000000000007</v>
      </c>
      <c r="Q93" s="77">
        <v>17.149999999999999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115.88000000000001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59.53</v>
      </c>
      <c r="Z93" s="75">
        <f>IEX!O93</f>
        <v>0</v>
      </c>
      <c r="AA93" s="117">
        <f>STOA!I93</f>
        <v>0.75</v>
      </c>
      <c r="AB93" s="117">
        <f>-STOA!O93</f>
        <v>-20</v>
      </c>
      <c r="AC93">
        <f t="shared" si="3"/>
        <v>11.129134488056835</v>
      </c>
      <c r="AD93">
        <f t="shared" si="4"/>
        <v>1102.8793795906006</v>
      </c>
      <c r="AE93">
        <f>'IDT-1'!C93</f>
        <v>18.914000000000001</v>
      </c>
      <c r="AF93" s="26"/>
      <c r="AG93">
        <f t="shared" si="5"/>
        <v>1121.7933795906006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-55</v>
      </c>
      <c r="AM93" s="75">
        <f>RTM_PXI!I93</f>
        <v>0</v>
      </c>
      <c r="AN93" s="75">
        <f>RTM_PXI!O93</f>
        <v>0</v>
      </c>
      <c r="AO93" s="192">
        <f>GDAM_IEX!I93</f>
        <v>58.89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8.6399768585478753</v>
      </c>
      <c r="F94">
        <f>GT_Spot!Q94</f>
        <v>0</v>
      </c>
      <c r="G94">
        <f>PPCL_NG!Q94</f>
        <v>9.9600000000000009</v>
      </c>
      <c r="H94">
        <f>PPCL_Spot!Q94</f>
        <v>10.01683349527609</v>
      </c>
      <c r="I94">
        <f>Bawana_NG!Q94</f>
        <v>49.92</v>
      </c>
      <c r="J94">
        <f>Bawana_RLNG!Q94</f>
        <v>0</v>
      </c>
      <c r="K94">
        <f>Bawana_Spot!Q94</f>
        <v>22.878103919781225</v>
      </c>
      <c r="L94">
        <f>TWOMCL!P94</f>
        <v>0</v>
      </c>
      <c r="M94">
        <f>EDWPCL!T94</f>
        <v>0</v>
      </c>
      <c r="N94">
        <f>'MSW BWN'!T94</f>
        <v>4.0706479999999994</v>
      </c>
      <c r="O94">
        <f>BYPL_ISGS_exbus!BB94</f>
        <v>758.2669222428334</v>
      </c>
      <c r="P94" s="77">
        <v>68.180000000000007</v>
      </c>
      <c r="Q94" s="77">
        <v>17.149999999999999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118.10000000000001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73.400000000000006</v>
      </c>
      <c r="Z94" s="75">
        <f>IEX!O94</f>
        <v>0</v>
      </c>
      <c r="AA94" s="117">
        <f>STOA!I94</f>
        <v>0.75</v>
      </c>
      <c r="AB94" s="117">
        <f>-STOA!O94</f>
        <v>-20</v>
      </c>
      <c r="AC94">
        <f t="shared" si="3"/>
        <v>11.064120239854425</v>
      </c>
      <c r="AD94">
        <f t="shared" si="4"/>
        <v>1145.7783642765842</v>
      </c>
      <c r="AE94">
        <f>'IDT-1'!C94</f>
        <v>7.1980000000000004</v>
      </c>
      <c r="AF94" s="26"/>
      <c r="AG94">
        <f t="shared" si="5"/>
        <v>1152.9763642765843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-30</v>
      </c>
      <c r="AM94" s="75">
        <f>RTM_PXI!I94</f>
        <v>0</v>
      </c>
      <c r="AN94" s="75">
        <f>RTM_PXI!O94</f>
        <v>0</v>
      </c>
      <c r="AO94" s="192">
        <f>GDAM_IEX!I94</f>
        <v>65.510000000000005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8.6421378340365695</v>
      </c>
      <c r="F95">
        <f>GT_Spot!Q95</f>
        <v>0</v>
      </c>
      <c r="G95">
        <f>PPCL_NG!Q95</f>
        <v>9.9600000000000009</v>
      </c>
      <c r="H95">
        <f>PPCL_Spot!Q95</f>
        <v>10.01683349527609</v>
      </c>
      <c r="I95">
        <f>Bawana_NG!Q95</f>
        <v>49.92</v>
      </c>
      <c r="J95">
        <f>Bawana_RLNG!Q95</f>
        <v>0</v>
      </c>
      <c r="K95">
        <f>Bawana_Spot!Q95</f>
        <v>22.878103919781225</v>
      </c>
      <c r="L95">
        <f>TWOMCL!P95</f>
        <v>0</v>
      </c>
      <c r="M95">
        <f>EDWPCL!T95</f>
        <v>0</v>
      </c>
      <c r="N95">
        <f>'MSW BWN'!T95</f>
        <v>4.088811999999999</v>
      </c>
      <c r="O95">
        <f>BYPL_ISGS_exbus!BB95</f>
        <v>739.7234728822549</v>
      </c>
      <c r="P95" s="77">
        <v>68.180000000000007</v>
      </c>
      <c r="Q95" s="77">
        <v>17.149999999999999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118.2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161.84</v>
      </c>
      <c r="AB95" s="117">
        <f>-STOA!O95</f>
        <v>-20</v>
      </c>
      <c r="AC95">
        <f t="shared" si="3"/>
        <v>10.919618194821728</v>
      </c>
      <c r="AD95">
        <f t="shared" si="4"/>
        <v>1169.6797419365271</v>
      </c>
      <c r="AE95">
        <f>'IDT-1'!C95</f>
        <v>0</v>
      </c>
      <c r="AF95" s="26"/>
      <c r="AG95">
        <f t="shared" si="5"/>
        <v>1169.6797419365271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8.6421378340365695</v>
      </c>
      <c r="F96">
        <f>GT_Spot!Q96</f>
        <v>0</v>
      </c>
      <c r="G96">
        <f>PPCL_NG!Q96</f>
        <v>9.9600000000000009</v>
      </c>
      <c r="H96">
        <f>PPCL_Spot!Q96</f>
        <v>10.01683349527609</v>
      </c>
      <c r="I96">
        <f>Bawana_NG!Q96</f>
        <v>49.92</v>
      </c>
      <c r="J96">
        <f>Bawana_RLNG!Q96</f>
        <v>0</v>
      </c>
      <c r="K96">
        <f>Bawana_Spot!Q96</f>
        <v>22.878103919781225</v>
      </c>
      <c r="L96">
        <f>TWOMCL!P96</f>
        <v>0</v>
      </c>
      <c r="M96">
        <f>EDWPCL!T96</f>
        <v>0</v>
      </c>
      <c r="N96">
        <f>'MSW BWN'!T96</f>
        <v>4.1117559999999989</v>
      </c>
      <c r="O96">
        <f>BYPL_ISGS_exbus!BB96</f>
        <v>733.13625415425486</v>
      </c>
      <c r="P96" s="77">
        <v>68.180000000000007</v>
      </c>
      <c r="Q96" s="77">
        <v>17.149999999999999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118.53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4.75</v>
      </c>
      <c r="Z96" s="75">
        <f>IEX!O96</f>
        <v>0</v>
      </c>
      <c r="AA96" s="117">
        <f>STOA!I96</f>
        <v>161.84</v>
      </c>
      <c r="AB96" s="117">
        <f>-STOA!O96</f>
        <v>-20</v>
      </c>
      <c r="AC96">
        <f t="shared" si="3"/>
        <v>10.888527301993376</v>
      </c>
      <c r="AD96">
        <f t="shared" si="4"/>
        <v>1186.2665581013553</v>
      </c>
      <c r="AE96">
        <f>'IDT-1'!C96</f>
        <v>0</v>
      </c>
      <c r="AF96" s="26"/>
      <c r="AG96">
        <f t="shared" si="5"/>
        <v>1186.2665581013553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8.0399999999999991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12.396517832069645</v>
      </c>
      <c r="F97">
        <f>GT_Spot!Q97</f>
        <v>0</v>
      </c>
      <c r="G97">
        <f>PPCL_NG!Q97</f>
        <v>9.9600000000000009</v>
      </c>
      <c r="H97">
        <f>PPCL_Spot!Q97</f>
        <v>30.013553749542808</v>
      </c>
      <c r="I97">
        <f>Bawana_NG!Q97</f>
        <v>49.92</v>
      </c>
      <c r="J97">
        <f>Bawana_RLNG!Q97</f>
        <v>0</v>
      </c>
      <c r="K97">
        <f>Bawana_Spot!Q97</f>
        <v>22.338159347449949</v>
      </c>
      <c r="L97">
        <f>TWOMCL!P97</f>
        <v>0</v>
      </c>
      <c r="M97">
        <f>EDWPCL!T97</f>
        <v>0</v>
      </c>
      <c r="N97">
        <f>'MSW BWN'!T97</f>
        <v>4.4692999999999987</v>
      </c>
      <c r="O97">
        <f>BYPL_ISGS_exbus!BB97</f>
        <v>705.30944207406139</v>
      </c>
      <c r="P97" s="77">
        <v>68.180000000000007</v>
      </c>
      <c r="Q97" s="77">
        <v>17.149999999999999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118.97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7.3</v>
      </c>
      <c r="Z97" s="75">
        <f>IEX!O97</f>
        <v>0</v>
      </c>
      <c r="AA97" s="117">
        <f>STOA!I97</f>
        <v>161.84</v>
      </c>
      <c r="AB97" s="117">
        <f>-STOA!O97</f>
        <v>-20</v>
      </c>
      <c r="AC97">
        <f t="shared" si="3"/>
        <v>11.127393100926277</v>
      </c>
      <c r="AD97">
        <f t="shared" si="4"/>
        <v>1162.9495799021972</v>
      </c>
      <c r="AE97">
        <f>'IDT-1'!C97</f>
        <v>0</v>
      </c>
      <c r="AF97" s="26"/>
      <c r="AG97">
        <f t="shared" si="5"/>
        <v>1162.9495799021972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-25</v>
      </c>
      <c r="AM97" s="75">
        <f>RTM_PXI!I97</f>
        <v>0</v>
      </c>
      <c r="AN97" s="75">
        <f>RTM_PXI!O97</f>
        <v>0</v>
      </c>
      <c r="AO97" s="192">
        <f>GDAM_IEX!I97</f>
        <v>11.23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12.396517832069645</v>
      </c>
      <c r="F98">
        <f>GT_Spot!Q98</f>
        <v>0</v>
      </c>
      <c r="G98">
        <f>PPCL_NG!Q98</f>
        <v>9.9600000000000009</v>
      </c>
      <c r="H98">
        <f>PPCL_Spot!Q98</f>
        <v>30.013553749542808</v>
      </c>
      <c r="I98">
        <f>Bawana_NG!Q98</f>
        <v>49.92</v>
      </c>
      <c r="J98">
        <f>Bawana_RLNG!Q98</f>
        <v>0</v>
      </c>
      <c r="K98">
        <f>Bawana_Spot!Q98</f>
        <v>23.201929313929313</v>
      </c>
      <c r="L98">
        <f>TWOMCL!P98</f>
        <v>0</v>
      </c>
      <c r="M98">
        <f>EDWPCL!T98</f>
        <v>0</v>
      </c>
      <c r="N98">
        <f>'MSW BWN'!T98</f>
        <v>4.4874639999999992</v>
      </c>
      <c r="O98">
        <f>BYPL_ISGS_exbus!BB98</f>
        <v>690.9713936736805</v>
      </c>
      <c r="P98" s="77">
        <v>68.180000000000007</v>
      </c>
      <c r="Q98" s="77">
        <v>17.149999999999999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119.43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7.3</v>
      </c>
      <c r="Z98" s="75">
        <f>IEX!O98</f>
        <v>0</v>
      </c>
      <c r="AA98" s="117">
        <f>STOA!I98</f>
        <v>161.84</v>
      </c>
      <c r="AB98" s="117">
        <f>-STOA!O98</f>
        <v>-20</v>
      </c>
      <c r="AC98">
        <f t="shared" si="3"/>
        <v>10.793890105853061</v>
      </c>
      <c r="AD98">
        <f t="shared" si="4"/>
        <v>1175.606968463369</v>
      </c>
      <c r="AE98">
        <f>'IDT-1'!C98</f>
        <v>0</v>
      </c>
      <c r="AF98" s="26"/>
      <c r="AG98">
        <f t="shared" si="5"/>
        <v>1175.606968463369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11.55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0.26517636501299763</v>
      </c>
      <c r="F99">
        <f t="shared" si="6"/>
        <v>0</v>
      </c>
      <c r="G99">
        <f t="shared" si="6"/>
        <v>0.23904000000000031</v>
      </c>
      <c r="H99">
        <f t="shared" si="6"/>
        <v>0.31415558669666699</v>
      </c>
      <c r="I99">
        <f t="shared" si="6"/>
        <v>1.1949600000000011</v>
      </c>
      <c r="J99">
        <f t="shared" si="6"/>
        <v>0</v>
      </c>
      <c r="K99">
        <f t="shared" si="6"/>
        <v>0.68761583224521983</v>
      </c>
      <c r="L99">
        <f t="shared" si="6"/>
        <v>0</v>
      </c>
      <c r="M99">
        <f t="shared" si="6"/>
        <v>0</v>
      </c>
      <c r="N99">
        <f t="shared" si="6"/>
        <v>9.9607552000000002E-2</v>
      </c>
      <c r="O99">
        <f t="shared" si="6"/>
        <v>16.893819505304574</v>
      </c>
      <c r="P99" s="77">
        <f t="shared" si="6"/>
        <v>1.6363200000000018</v>
      </c>
      <c r="Q99" s="77">
        <f t="shared" si="6"/>
        <v>0.41160000000000058</v>
      </c>
      <c r="R99" s="80">
        <f t="shared" si="6"/>
        <v>0.20315247652841567</v>
      </c>
      <c r="S99" s="80">
        <f t="shared" si="6"/>
        <v>0</v>
      </c>
      <c r="T99" s="78">
        <f t="shared" si="6"/>
        <v>1.2392125000000001</v>
      </c>
      <c r="U99" s="78">
        <f t="shared" si="6"/>
        <v>2.7430249999999998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4.9315000000000005E-2</v>
      </c>
      <c r="Z99" s="75">
        <f t="shared" si="6"/>
        <v>-1.4824999999999999</v>
      </c>
      <c r="AA99" s="117">
        <f t="shared" si="6"/>
        <v>0.77747750000000027</v>
      </c>
      <c r="AB99" s="117">
        <f t="shared" si="6"/>
        <v>-0.48</v>
      </c>
      <c r="AC99">
        <f t="shared" si="6"/>
        <v>0.26075277082106929</v>
      </c>
      <c r="AD99">
        <f t="shared" si="6"/>
        <v>23.75542954696682</v>
      </c>
      <c r="AE99">
        <f t="shared" si="6"/>
        <v>5.5399749999999991E-2</v>
      </c>
      <c r="AG99">
        <f t="shared" si="6"/>
        <v>23.810829296966826</v>
      </c>
      <c r="AI99">
        <f t="shared" si="6"/>
        <v>0</v>
      </c>
      <c r="AJ99">
        <f t="shared" si="6"/>
        <v>0</v>
      </c>
      <c r="AK99">
        <f t="shared" si="6"/>
        <v>5.6924999999999996E-3</v>
      </c>
      <c r="AL99">
        <f t="shared" si="6"/>
        <v>-0.83250000000000002</v>
      </c>
      <c r="AM99">
        <f t="shared" si="6"/>
        <v>0</v>
      </c>
      <c r="AN99">
        <f t="shared" si="6"/>
        <v>0</v>
      </c>
      <c r="AO99">
        <f t="shared" si="6"/>
        <v>5.1012500000000002E-2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44675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GT_NG!T3</f>
        <v>19.509260972137429</v>
      </c>
      <c r="F3">
        <f>GT_Spot!T3</f>
        <v>0</v>
      </c>
      <c r="G3">
        <f>PPCL_NG!T3</f>
        <v>11.95</v>
      </c>
      <c r="H3">
        <f>PPCL_Spot!T3</f>
        <v>17.170000000000005</v>
      </c>
      <c r="I3">
        <f>Bawana_NG!T3</f>
        <v>52.199999999999996</v>
      </c>
      <c r="J3">
        <f>Bawana_RLNG!T3</f>
        <v>0</v>
      </c>
      <c r="K3">
        <f>Bawana_Spot!T3</f>
        <v>51.01</v>
      </c>
      <c r="L3">
        <f>TWOMCL!S3</f>
        <v>0.30633951240552487</v>
      </c>
      <c r="M3">
        <f>EDWPCL!W3</f>
        <v>0</v>
      </c>
      <c r="N3">
        <f>'MSW BWN'!W3</f>
        <v>5.1917599999999995</v>
      </c>
      <c r="O3">
        <f>TPDDL_ISGS_exbus!BB3</f>
        <v>881.99606122122748</v>
      </c>
      <c r="P3" s="77">
        <v>74.94</v>
      </c>
      <c r="Q3" s="77">
        <v>20.72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418.47999999999996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4.68</v>
      </c>
      <c r="AB3" s="117">
        <f>-STOA!P3</f>
        <v>0</v>
      </c>
      <c r="AC3">
        <f>SUMIF(B3:AB3,"&gt;0")*$AC$2-SUMIF(B3:AB3,"&lt;0")*($AC$2/(1-$AC$2))+SUMIF(AI3:AR3,"&gt;0")*$AC$2-SUMIF(AI3:AR3,"&lt;0")*($AC$2/(1-$AC$2))</f>
        <v>14.2444377623425</v>
      </c>
      <c r="AD3">
        <f>SUM(B3:AB3,AI3:AR3)-AC3</f>
        <v>1483.9089839434282</v>
      </c>
      <c r="AE3">
        <f>'IDT-1'!F3</f>
        <v>-37.605000000000004</v>
      </c>
      <c r="AF3" s="26"/>
      <c r="AG3">
        <f>SUM(AD3:AF3)</f>
        <v>1446.3039839434282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-60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19.509260972137429</v>
      </c>
      <c r="F4">
        <f>GT_Spot!T4</f>
        <v>0</v>
      </c>
      <c r="G4">
        <f>PPCL_NG!T4</f>
        <v>11.95</v>
      </c>
      <c r="H4">
        <f>PPCL_Spot!T4</f>
        <v>37.44</v>
      </c>
      <c r="I4">
        <f>Bawana_NG!T4</f>
        <v>69.599999999999994</v>
      </c>
      <c r="J4">
        <f>Bawana_RLNG!T4</f>
        <v>0</v>
      </c>
      <c r="K4">
        <f>Bawana_Spot!T4</f>
        <v>51.01</v>
      </c>
      <c r="L4">
        <f>TWOMCL!S4</f>
        <v>0.30633951240552487</v>
      </c>
      <c r="M4">
        <f>EDWPCL!W4</f>
        <v>0</v>
      </c>
      <c r="N4">
        <f>'MSW BWN'!W4</f>
        <v>5.0294079999999992</v>
      </c>
      <c r="O4">
        <f>TPDDL_ISGS_exbus!BB4</f>
        <v>881.99719208602744</v>
      </c>
      <c r="P4" s="77">
        <v>74.94</v>
      </c>
      <c r="Q4" s="77">
        <v>20.72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418.50999999999993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4.68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14.574779016352741</v>
      </c>
      <c r="AD4">
        <f t="shared" ref="AD4:AD67" si="1">SUM(B4:AB4,AI4:AR4)-AC4</f>
        <v>1521.1174215542178</v>
      </c>
      <c r="AE4">
        <f>'IDT-1'!F4</f>
        <v>-48.893999999999998</v>
      </c>
      <c r="AF4" s="26"/>
      <c r="AG4">
        <f t="shared" ref="AG4:AG67" si="2">SUM(AD4:AF4)</f>
        <v>1472.2234215542178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-60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19.509260972137429</v>
      </c>
      <c r="F5">
        <f>GT_Spot!T5</f>
        <v>0</v>
      </c>
      <c r="G5">
        <f>PPCL_NG!T5</f>
        <v>11.95</v>
      </c>
      <c r="H5">
        <f>PPCL_Spot!T5</f>
        <v>37.44</v>
      </c>
      <c r="I5">
        <f>Bawana_NG!T5</f>
        <v>69.599999999999994</v>
      </c>
      <c r="J5">
        <f>Bawana_RLNG!T5</f>
        <v>0</v>
      </c>
      <c r="K5">
        <f>Bawana_Spot!T5</f>
        <v>55.16</v>
      </c>
      <c r="L5">
        <f>TWOMCL!S5</f>
        <v>0.30633951240552487</v>
      </c>
      <c r="M5">
        <f>EDWPCL!W5</f>
        <v>0</v>
      </c>
      <c r="N5">
        <f>'MSW BWN'!W5</f>
        <v>4.865888</v>
      </c>
      <c r="O5">
        <f>TPDDL_ISGS_exbus!BB5</f>
        <v>872.24382864282745</v>
      </c>
      <c r="P5" s="77">
        <v>74.94</v>
      </c>
      <c r="Q5" s="77">
        <v>20.72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418.56999999999994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4.68</v>
      </c>
      <c r="AB5" s="117">
        <f>-STOA!P5</f>
        <v>0</v>
      </c>
      <c r="AC5">
        <f t="shared" si="0"/>
        <v>14.435777166830627</v>
      </c>
      <c r="AD5">
        <f t="shared" si="1"/>
        <v>1525.54953996054</v>
      </c>
      <c r="AE5">
        <f>'IDT-1'!F5</f>
        <v>-61.548000000000002</v>
      </c>
      <c r="AF5" s="26"/>
      <c r="AG5">
        <f t="shared" si="2"/>
        <v>1464.00153996054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-50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19.509260972137429</v>
      </c>
      <c r="F6">
        <f>GT_Spot!T6</f>
        <v>0</v>
      </c>
      <c r="G6">
        <f>PPCL_NG!T6</f>
        <v>11.95</v>
      </c>
      <c r="H6">
        <f>PPCL_Spot!T6</f>
        <v>37.44</v>
      </c>
      <c r="I6">
        <f>Bawana_NG!T6</f>
        <v>69.599999999999994</v>
      </c>
      <c r="J6">
        <f>Bawana_RLNG!T6</f>
        <v>0</v>
      </c>
      <c r="K6">
        <f>Bawana_Spot!T6</f>
        <v>57.508016964932246</v>
      </c>
      <c r="L6">
        <f>TWOMCL!S6</f>
        <v>0.30633951240552487</v>
      </c>
      <c r="M6">
        <f>EDWPCL!W6</f>
        <v>0</v>
      </c>
      <c r="N6">
        <f>'MSW BWN'!W6</f>
        <v>4.6135999999999999</v>
      </c>
      <c r="O6">
        <f>TPDDL_ISGS_exbus!BB6</f>
        <v>872.26740745002735</v>
      </c>
      <c r="P6" s="77">
        <v>74.94</v>
      </c>
      <c r="Q6" s="77">
        <v>20.72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418.56999999999994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4.68</v>
      </c>
      <c r="AB6" s="117">
        <f>-STOA!P6</f>
        <v>0</v>
      </c>
      <c r="AC6">
        <f t="shared" si="0"/>
        <v>14.454427075225389</v>
      </c>
      <c r="AD6">
        <f t="shared" si="1"/>
        <v>1527.6501978242773</v>
      </c>
      <c r="AE6">
        <f>'IDT-1'!F6</f>
        <v>-80.751999999999995</v>
      </c>
      <c r="AF6" s="26"/>
      <c r="AG6">
        <f t="shared" si="2"/>
        <v>1446.8981978242773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-50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19.509260972137429</v>
      </c>
      <c r="F7">
        <f>GT_Spot!T7</f>
        <v>0</v>
      </c>
      <c r="G7">
        <f>PPCL_NG!T7</f>
        <v>11.95</v>
      </c>
      <c r="H7">
        <f>PPCL_Spot!T7</f>
        <v>37.44</v>
      </c>
      <c r="I7">
        <f>Bawana_NG!T7</f>
        <v>69.599999999999994</v>
      </c>
      <c r="J7">
        <f>Bawana_RLNG!T7</f>
        <v>0</v>
      </c>
      <c r="K7">
        <f>Bawana_Spot!T7</f>
        <v>52.861822821476601</v>
      </c>
      <c r="L7">
        <f>TWOMCL!S7</f>
        <v>0.30633951240552487</v>
      </c>
      <c r="M7">
        <f>EDWPCL!W7</f>
        <v>0</v>
      </c>
      <c r="N7">
        <f>'MSW BWN'!W7</f>
        <v>4.5692159999999991</v>
      </c>
      <c r="O7">
        <f>TPDDL_ISGS_exbus!BB7</f>
        <v>872.25009319202741</v>
      </c>
      <c r="P7" s="77">
        <v>74.94</v>
      </c>
      <c r="Q7" s="77">
        <v>20.72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418.53999999999996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4.59</v>
      </c>
      <c r="AB7" s="117">
        <f>-STOA!P7</f>
        <v>0</v>
      </c>
      <c r="AC7">
        <f t="shared" si="0"/>
        <v>14.500722897314532</v>
      </c>
      <c r="AD7">
        <f t="shared" si="1"/>
        <v>1512.7760096007323</v>
      </c>
      <c r="AE7">
        <f>'IDT-1'!F7</f>
        <v>-99.281999999999996</v>
      </c>
      <c r="AF7" s="26"/>
      <c r="AG7">
        <f t="shared" si="2"/>
        <v>1413.4940096007324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-60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19.509260972137429</v>
      </c>
      <c r="F8">
        <f>GT_Spot!T8</f>
        <v>0</v>
      </c>
      <c r="G8">
        <f>PPCL_NG!T8</f>
        <v>11.95</v>
      </c>
      <c r="H8">
        <f>PPCL_Spot!T8</f>
        <v>25</v>
      </c>
      <c r="I8">
        <f>Bawana_NG!T8</f>
        <v>69.599999999999994</v>
      </c>
      <c r="J8">
        <f>Bawana_RLNG!T8</f>
        <v>0</v>
      </c>
      <c r="K8">
        <f>Bawana_Spot!T8</f>
        <v>26.94</v>
      </c>
      <c r="L8">
        <f>TWOMCL!S8</f>
        <v>0.30633951240552487</v>
      </c>
      <c r="M8">
        <f>EDWPCL!W8</f>
        <v>0</v>
      </c>
      <c r="N8">
        <f>'MSW BWN'!W8</f>
        <v>5.4043359999999989</v>
      </c>
      <c r="O8">
        <f>TPDDL_ISGS_exbus!BB8</f>
        <v>868.09024721602736</v>
      </c>
      <c r="P8" s="77">
        <v>74.94</v>
      </c>
      <c r="Q8" s="77">
        <v>20.72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418.54999999999995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4.59</v>
      </c>
      <c r="AB8" s="117">
        <f>-STOA!P8</f>
        <v>0</v>
      </c>
      <c r="AC8">
        <f t="shared" si="0"/>
        <v>14.400313093562598</v>
      </c>
      <c r="AD8">
        <f t="shared" si="1"/>
        <v>1441.1998706070078</v>
      </c>
      <c r="AE8">
        <f>'IDT-1'!F8</f>
        <v>-115.14400000000001</v>
      </c>
      <c r="AF8" s="26"/>
      <c r="AG8">
        <f t="shared" si="2"/>
        <v>1326.0558706070078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-90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19.509260972137429</v>
      </c>
      <c r="F9">
        <f>GT_Spot!T9</f>
        <v>0</v>
      </c>
      <c r="G9">
        <f>PPCL_NG!T9</f>
        <v>11.95</v>
      </c>
      <c r="H9">
        <f>PPCL_Spot!T9</f>
        <v>25</v>
      </c>
      <c r="I9">
        <f>Bawana_NG!T9</f>
        <v>69.599999999999994</v>
      </c>
      <c r="J9">
        <f>Bawana_RLNG!T9</f>
        <v>0</v>
      </c>
      <c r="K9">
        <f>Bawana_Spot!T9</f>
        <v>27.8</v>
      </c>
      <c r="L9">
        <f>TWOMCL!S9</f>
        <v>0.30633951240552487</v>
      </c>
      <c r="M9">
        <f>EDWPCL!W9</f>
        <v>0</v>
      </c>
      <c r="N9">
        <f>'MSW BWN'!W9</f>
        <v>5.0796319999999993</v>
      </c>
      <c r="O9">
        <f>TPDDL_ISGS_exbus!BB9</f>
        <v>865.84886949042755</v>
      </c>
      <c r="P9" s="77">
        <v>74.94</v>
      </c>
      <c r="Q9" s="77">
        <v>20.72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418.35999999999996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-11</v>
      </c>
      <c r="AA9" s="117">
        <f>STOA!J9</f>
        <v>4.59</v>
      </c>
      <c r="AB9" s="117">
        <f>-STOA!P9</f>
        <v>0</v>
      </c>
      <c r="AC9">
        <f t="shared" si="0"/>
        <v>14.436896339510493</v>
      </c>
      <c r="AD9">
        <f t="shared" si="1"/>
        <v>1433.26720563546</v>
      </c>
      <c r="AE9">
        <f>'IDT-1'!F9</f>
        <v>-110</v>
      </c>
      <c r="AF9" s="26"/>
      <c r="AG9">
        <f t="shared" si="2"/>
        <v>1323.26720563546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19.509260972137429</v>
      </c>
      <c r="F10">
        <f>GT_Spot!T10</f>
        <v>0</v>
      </c>
      <c r="G10">
        <f>PPCL_NG!T10</f>
        <v>11.95</v>
      </c>
      <c r="H10">
        <f>PPCL_Spot!T10</f>
        <v>25</v>
      </c>
      <c r="I10">
        <f>Bawana_NG!T10</f>
        <v>69.599999999999994</v>
      </c>
      <c r="J10">
        <f>Bawana_RLNG!T10</f>
        <v>0</v>
      </c>
      <c r="K10">
        <f>Bawana_Spot!T10</f>
        <v>29.191006586434014</v>
      </c>
      <c r="L10">
        <f>TWOMCL!S10</f>
        <v>0.30633951240552487</v>
      </c>
      <c r="M10">
        <f>EDWPCL!W10</f>
        <v>0</v>
      </c>
      <c r="N10">
        <f>'MSW BWN'!W10</f>
        <v>4.8834079999999993</v>
      </c>
      <c r="O10">
        <f>TPDDL_ISGS_exbus!BB10</f>
        <v>862.78615993922756</v>
      </c>
      <c r="P10" s="77">
        <v>74.94</v>
      </c>
      <c r="Q10" s="77">
        <v>20.72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418.4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-56</v>
      </c>
      <c r="AA10" s="117">
        <f>STOA!J10</f>
        <v>4.59</v>
      </c>
      <c r="AB10" s="117">
        <f>-STOA!P10</f>
        <v>0</v>
      </c>
      <c r="AC10">
        <f t="shared" si="0"/>
        <v>14.509591857442505</v>
      </c>
      <c r="AD10">
        <f t="shared" si="1"/>
        <v>1421.3665831527621</v>
      </c>
      <c r="AE10">
        <f>'IDT-1'!F10</f>
        <v>-80</v>
      </c>
      <c r="AF10" s="26"/>
      <c r="AG10">
        <f t="shared" si="2"/>
        <v>1341.3665831527621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19.509260972137429</v>
      </c>
      <c r="F11">
        <f>GT_Spot!T11</f>
        <v>0</v>
      </c>
      <c r="G11">
        <f>PPCL_NG!T11</f>
        <v>11.95</v>
      </c>
      <c r="H11">
        <f>PPCL_Spot!T11</f>
        <v>25</v>
      </c>
      <c r="I11">
        <f>Bawana_NG!T11</f>
        <v>69.599999999999994</v>
      </c>
      <c r="J11">
        <f>Bawana_RLNG!T11</f>
        <v>0</v>
      </c>
      <c r="K11">
        <f>Bawana_Spot!T11</f>
        <v>25</v>
      </c>
      <c r="L11">
        <f>TWOMCL!S11</f>
        <v>0.30633951240552487</v>
      </c>
      <c r="M11">
        <f>EDWPCL!W11</f>
        <v>0</v>
      </c>
      <c r="N11">
        <f>'MSW BWN'!W11</f>
        <v>4.1931199999999986</v>
      </c>
      <c r="O11">
        <f>TPDDL_ISGS_exbus!BB11</f>
        <v>851.21757317442757</v>
      </c>
      <c r="P11" s="77">
        <v>74.94</v>
      </c>
      <c r="Q11" s="77">
        <v>20.72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417.96000000000004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4.5399999999999991</v>
      </c>
      <c r="AB11" s="117">
        <f>-STOA!P11</f>
        <v>0</v>
      </c>
      <c r="AC11">
        <f t="shared" si="0"/>
        <v>13.774564485086755</v>
      </c>
      <c r="AD11">
        <f t="shared" si="1"/>
        <v>1471.1617291738837</v>
      </c>
      <c r="AE11">
        <f>'IDT-1'!F11</f>
        <v>-148.52099999999999</v>
      </c>
      <c r="AF11" s="26"/>
      <c r="AG11">
        <f t="shared" si="2"/>
        <v>1322.6407291738838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19.509260972137429</v>
      </c>
      <c r="F12">
        <f>GT_Spot!T12</f>
        <v>0</v>
      </c>
      <c r="G12">
        <f>PPCL_NG!T12</f>
        <v>11.95</v>
      </c>
      <c r="H12">
        <f>PPCL_Spot!T12</f>
        <v>25</v>
      </c>
      <c r="I12">
        <f>Bawana_NG!T12</f>
        <v>69.599999999999994</v>
      </c>
      <c r="J12">
        <f>Bawana_RLNG!T12</f>
        <v>0</v>
      </c>
      <c r="K12">
        <f>Bawana_Spot!T12</f>
        <v>26.520914514293594</v>
      </c>
      <c r="L12">
        <f>TWOMCL!S12</f>
        <v>0.30633951240552487</v>
      </c>
      <c r="M12">
        <f>EDWPCL!W12</f>
        <v>0</v>
      </c>
      <c r="N12">
        <f>'MSW BWN'!W12</f>
        <v>4.0085759999999997</v>
      </c>
      <c r="O12">
        <f>TPDDL_ISGS_exbus!BB12</f>
        <v>851.51274458315299</v>
      </c>
      <c r="P12" s="77">
        <v>74.94</v>
      </c>
      <c r="Q12" s="77">
        <v>20.72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417.87000000000006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-33</v>
      </c>
      <c r="AA12" s="117">
        <f>STOA!J12</f>
        <v>4.5399999999999991</v>
      </c>
      <c r="AB12" s="117">
        <f>-STOA!P12</f>
        <v>0</v>
      </c>
      <c r="AC12">
        <f t="shared" si="0"/>
        <v>14.081108262241768</v>
      </c>
      <c r="AD12">
        <f t="shared" si="1"/>
        <v>1439.3967273197479</v>
      </c>
      <c r="AE12">
        <f>'IDT-1'!F12</f>
        <v>-132</v>
      </c>
      <c r="AF12" s="26"/>
      <c r="AG12">
        <f t="shared" si="2"/>
        <v>1307.3967273197479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19.509260972137429</v>
      </c>
      <c r="F13">
        <f>GT_Spot!T13</f>
        <v>0</v>
      </c>
      <c r="G13">
        <f>PPCL_NG!T13</f>
        <v>11.95</v>
      </c>
      <c r="H13">
        <f>PPCL_Spot!T13</f>
        <v>25</v>
      </c>
      <c r="I13">
        <f>Bawana_NG!T13</f>
        <v>69.599999999999994</v>
      </c>
      <c r="J13">
        <f>Bawana_RLNG!T13</f>
        <v>0</v>
      </c>
      <c r="K13">
        <f>Bawana_Spot!T13</f>
        <v>27.440946239525502</v>
      </c>
      <c r="L13">
        <f>TWOMCL!S13</f>
        <v>0.30633951240552487</v>
      </c>
      <c r="M13">
        <f>EDWPCL!W13</f>
        <v>0</v>
      </c>
      <c r="N13">
        <f>'MSW BWN'!W13</f>
        <v>4.6474719999999996</v>
      </c>
      <c r="O13">
        <f>TPDDL_ISGS_exbus!BB13</f>
        <v>850.55136334921906</v>
      </c>
      <c r="P13" s="77">
        <v>74.94</v>
      </c>
      <c r="Q13" s="77">
        <v>20.72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417.97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-69</v>
      </c>
      <c r="AA13" s="117">
        <f>STOA!J13</f>
        <v>4.5399999999999991</v>
      </c>
      <c r="AB13" s="117">
        <f>-STOA!P13</f>
        <v>0</v>
      </c>
      <c r="AC13">
        <f t="shared" si="0"/>
        <v>14.051734161276407</v>
      </c>
      <c r="AD13">
        <f t="shared" si="1"/>
        <v>1444.1236479120109</v>
      </c>
      <c r="AE13">
        <f>'IDT-1'!F13</f>
        <v>-110</v>
      </c>
      <c r="AF13" s="26"/>
      <c r="AG13">
        <f t="shared" si="2"/>
        <v>1334.1236479120109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19.509260972137429</v>
      </c>
      <c r="F14">
        <f>GT_Spot!T14</f>
        <v>0</v>
      </c>
      <c r="G14">
        <f>PPCL_NG!T14</f>
        <v>11.95</v>
      </c>
      <c r="H14">
        <f>PPCL_Spot!T14</f>
        <v>25</v>
      </c>
      <c r="I14">
        <f>Bawana_NG!T14</f>
        <v>69.599999999999994</v>
      </c>
      <c r="J14">
        <f>Bawana_RLNG!T14</f>
        <v>0</v>
      </c>
      <c r="K14">
        <f>Bawana_Spot!T14</f>
        <v>28.81</v>
      </c>
      <c r="L14">
        <f>TWOMCL!S14</f>
        <v>0.30633951240552487</v>
      </c>
      <c r="M14">
        <f>EDWPCL!W14</f>
        <v>0</v>
      </c>
      <c r="N14">
        <f>'MSW BWN'!W14</f>
        <v>5.2197919999999991</v>
      </c>
      <c r="O14">
        <f>TPDDL_ISGS_exbus!BB14</f>
        <v>850.80991883250738</v>
      </c>
      <c r="P14" s="77">
        <v>74.94</v>
      </c>
      <c r="Q14" s="77">
        <v>20.72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421.61000000000007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-120</v>
      </c>
      <c r="AA14" s="117">
        <f>STOA!J14</f>
        <v>4.5399999999999991</v>
      </c>
      <c r="AB14" s="117">
        <f>-STOA!P14</f>
        <v>0</v>
      </c>
      <c r="AC14">
        <f t="shared" si="0"/>
        <v>14.555910042253483</v>
      </c>
      <c r="AD14">
        <f t="shared" si="1"/>
        <v>1398.4594012747968</v>
      </c>
      <c r="AE14">
        <f>'IDT-1'!F14</f>
        <v>-80</v>
      </c>
      <c r="AF14" s="26"/>
      <c r="AG14">
        <f t="shared" si="2"/>
        <v>1318.4594012747968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19.509260972137429</v>
      </c>
      <c r="F15">
        <f>GT_Spot!T15</f>
        <v>0</v>
      </c>
      <c r="G15">
        <f>PPCL_NG!T15</f>
        <v>11.95</v>
      </c>
      <c r="H15">
        <f>PPCL_Spot!T15</f>
        <v>25.068379216486015</v>
      </c>
      <c r="I15">
        <f>Bawana_NG!T15</f>
        <v>69.599999999999994</v>
      </c>
      <c r="J15">
        <f>Bawana_RLNG!T15</f>
        <v>0</v>
      </c>
      <c r="K15">
        <f>Bawana_Spot!T15</f>
        <v>25.819109685872903</v>
      </c>
      <c r="L15">
        <f>TWOMCL!S15</f>
        <v>0.30633951240552487</v>
      </c>
      <c r="M15">
        <f>EDWPCL!W15</f>
        <v>0</v>
      </c>
      <c r="N15">
        <f>'MSW BWN'!W15</f>
        <v>5.6963359999999996</v>
      </c>
      <c r="O15">
        <f>TPDDL_ISGS_exbus!BB15</f>
        <v>858.35563708449763</v>
      </c>
      <c r="P15" s="77">
        <v>74.94</v>
      </c>
      <c r="Q15" s="77">
        <v>20.72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421.72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4.4399999999999995</v>
      </c>
      <c r="AB15" s="117">
        <f>-STOA!P15</f>
        <v>0</v>
      </c>
      <c r="AC15">
        <f t="shared" si="0"/>
        <v>14.245750751523943</v>
      </c>
      <c r="AD15">
        <f t="shared" si="1"/>
        <v>1443.8793117198757</v>
      </c>
      <c r="AE15">
        <f>'IDT-1'!F15</f>
        <v>-227</v>
      </c>
      <c r="AF15" s="26"/>
      <c r="AG15">
        <f t="shared" si="2"/>
        <v>1216.8793117198757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-80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19.509260972137429</v>
      </c>
      <c r="F16">
        <f>GT_Spot!T16</f>
        <v>0</v>
      </c>
      <c r="G16">
        <f>PPCL_NG!T16</f>
        <v>11.95</v>
      </c>
      <c r="H16">
        <f>PPCL_Spot!T16</f>
        <v>25.068379216486015</v>
      </c>
      <c r="I16">
        <f>Bawana_NG!T16</f>
        <v>69.599999999999994</v>
      </c>
      <c r="J16">
        <f>Bawana_RLNG!T16</f>
        <v>0</v>
      </c>
      <c r="K16">
        <f>Bawana_Spot!T16</f>
        <v>22.77</v>
      </c>
      <c r="L16">
        <f>TWOMCL!S16</f>
        <v>0.30633951240552487</v>
      </c>
      <c r="M16">
        <f>EDWPCL!W16</f>
        <v>0</v>
      </c>
      <c r="N16">
        <f>'MSW BWN'!W16</f>
        <v>5.4942719999999987</v>
      </c>
      <c r="O16">
        <f>TPDDL_ISGS_exbus!BB16</f>
        <v>858.63861575917417</v>
      </c>
      <c r="P16" s="77">
        <v>74.94</v>
      </c>
      <c r="Q16" s="77">
        <v>20.72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421.51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-82</v>
      </c>
      <c r="AA16" s="117">
        <f>STOA!J16</f>
        <v>4.4399999999999995</v>
      </c>
      <c r="AB16" s="117">
        <f>-STOA!P16</f>
        <v>0</v>
      </c>
      <c r="AC16">
        <f t="shared" si="0"/>
        <v>14.324320165691757</v>
      </c>
      <c r="AD16">
        <f t="shared" si="1"/>
        <v>1428.6225472945116</v>
      </c>
      <c r="AE16">
        <f>'IDT-1'!F16</f>
        <v>-163</v>
      </c>
      <c r="AF16" s="26"/>
      <c r="AG16">
        <f t="shared" si="2"/>
        <v>1265.6225472945116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19.509260972137429</v>
      </c>
      <c r="F17">
        <f>GT_Spot!T17</f>
        <v>0</v>
      </c>
      <c r="G17">
        <f>PPCL_NG!T17</f>
        <v>11.95</v>
      </c>
      <c r="H17">
        <f>PPCL_Spot!T17</f>
        <v>25.068379216486015</v>
      </c>
      <c r="I17">
        <f>Bawana_NG!T17</f>
        <v>69.599999999999994</v>
      </c>
      <c r="J17">
        <f>Bawana_RLNG!T17</f>
        <v>0</v>
      </c>
      <c r="K17">
        <f>Bawana_Spot!T17</f>
        <v>30</v>
      </c>
      <c r="L17">
        <f>TWOMCL!S17</f>
        <v>0.30633951240552487</v>
      </c>
      <c r="M17">
        <f>EDWPCL!W17</f>
        <v>0</v>
      </c>
      <c r="N17">
        <f>'MSW BWN'!W17</f>
        <v>5.0177279999999991</v>
      </c>
      <c r="O17">
        <f>TPDDL_ISGS_exbus!BB17</f>
        <v>859.02802630826864</v>
      </c>
      <c r="P17" s="77">
        <v>74.94</v>
      </c>
      <c r="Q17" s="77">
        <v>20.72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421.3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-122</v>
      </c>
      <c r="AA17" s="117">
        <f>STOA!J17</f>
        <v>4.4399999999999995</v>
      </c>
      <c r="AB17" s="117">
        <f>-STOA!P17</f>
        <v>0</v>
      </c>
      <c r="AC17">
        <f t="shared" si="0"/>
        <v>14.918017042655508</v>
      </c>
      <c r="AD17">
        <f t="shared" si="1"/>
        <v>1374.9617169666421</v>
      </c>
      <c r="AE17">
        <f>'IDT-1'!F17</f>
        <v>-136</v>
      </c>
      <c r="AF17" s="26"/>
      <c r="AG17">
        <f t="shared" si="2"/>
        <v>1238.9617169666421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19.287858066358197</v>
      </c>
      <c r="F18">
        <f>GT_Spot!T18</f>
        <v>0</v>
      </c>
      <c r="G18">
        <f>PPCL_NG!T18</f>
        <v>11.95</v>
      </c>
      <c r="H18">
        <f>PPCL_Spot!T18</f>
        <v>25.067490774996198</v>
      </c>
      <c r="I18">
        <f>Bawana_NG!T18</f>
        <v>69.599999999999994</v>
      </c>
      <c r="J18">
        <f>Bawana_RLNG!T18</f>
        <v>0</v>
      </c>
      <c r="K18">
        <f>Bawana_Spot!T18</f>
        <v>30</v>
      </c>
      <c r="L18">
        <f>TWOMCL!S18</f>
        <v>0.30633951240552487</v>
      </c>
      <c r="M18">
        <f>EDWPCL!W18</f>
        <v>0</v>
      </c>
      <c r="N18">
        <f>'MSW BWN'!W18</f>
        <v>4.6591519999999988</v>
      </c>
      <c r="O18">
        <f>TPDDL_ISGS_exbus!BB18</f>
        <v>859.37609977708871</v>
      </c>
      <c r="P18" s="77">
        <v>74.94</v>
      </c>
      <c r="Q18" s="77">
        <v>20.72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421.17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-162</v>
      </c>
      <c r="AA18" s="117">
        <f>STOA!J18</f>
        <v>4.4399999999999995</v>
      </c>
      <c r="AB18" s="117">
        <f>-STOA!P18</f>
        <v>0</v>
      </c>
      <c r="AC18">
        <f t="shared" si="0"/>
        <v>15.269949557412971</v>
      </c>
      <c r="AD18">
        <f t="shared" si="1"/>
        <v>1334.2469905734358</v>
      </c>
      <c r="AE18">
        <f>'IDT-1'!F18</f>
        <v>-109</v>
      </c>
      <c r="AF18" s="26"/>
      <c r="AG18">
        <f t="shared" si="2"/>
        <v>1225.2469905734358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19.287858066358197</v>
      </c>
      <c r="F19">
        <f>GT_Spot!T19</f>
        <v>0</v>
      </c>
      <c r="G19">
        <f>PPCL_NG!T19</f>
        <v>11.95</v>
      </c>
      <c r="H19">
        <f>PPCL_Spot!T19</f>
        <v>24.960709993528706</v>
      </c>
      <c r="I19">
        <f>Bawana_NG!T19</f>
        <v>69.599999999999994</v>
      </c>
      <c r="J19">
        <f>Bawana_RLNG!T19</f>
        <v>0</v>
      </c>
      <c r="K19">
        <f>Bawana_Spot!T19</f>
        <v>30</v>
      </c>
      <c r="L19">
        <f>TWOMCL!S19</f>
        <v>0.30633951240552487</v>
      </c>
      <c r="M19">
        <f>EDWPCL!W19</f>
        <v>0</v>
      </c>
      <c r="N19">
        <f>'MSW BWN'!W19</f>
        <v>4.6930239999999994</v>
      </c>
      <c r="O19">
        <f>TPDDL_ISGS_exbus!BB19</f>
        <v>860.82604099693481</v>
      </c>
      <c r="P19" s="77">
        <v>74.94</v>
      </c>
      <c r="Q19" s="77">
        <v>20.72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421.16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-114</v>
      </c>
      <c r="AA19" s="117">
        <f>STOA!J19</f>
        <v>4.3599999999999994</v>
      </c>
      <c r="AB19" s="117">
        <f>-STOA!P19</f>
        <v>0</v>
      </c>
      <c r="AC19">
        <f t="shared" si="0"/>
        <v>14.855125321805327</v>
      </c>
      <c r="AD19">
        <f t="shared" si="1"/>
        <v>1383.9488472474218</v>
      </c>
      <c r="AE19">
        <f>'IDT-1'!F19</f>
        <v>-171</v>
      </c>
      <c r="AF19" s="26"/>
      <c r="AG19">
        <f t="shared" si="2"/>
        <v>1212.9488472474218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19.813120485652007</v>
      </c>
      <c r="F20">
        <f>GT_Spot!T20</f>
        <v>0</v>
      </c>
      <c r="G20">
        <f>PPCL_NG!T20</f>
        <v>11.95</v>
      </c>
      <c r="H20">
        <f>PPCL_Spot!T20</f>
        <v>25.06736505977219</v>
      </c>
      <c r="I20">
        <f>Bawana_NG!T20</f>
        <v>69.599999999999994</v>
      </c>
      <c r="J20">
        <f>Bawana_RLNG!T20</f>
        <v>0</v>
      </c>
      <c r="K20">
        <f>Bawana_Spot!T20</f>
        <v>30</v>
      </c>
      <c r="L20">
        <f>TWOMCL!S20</f>
        <v>0.30633951240552487</v>
      </c>
      <c r="M20">
        <f>EDWPCL!W20</f>
        <v>0</v>
      </c>
      <c r="N20">
        <f>'MSW BWN'!W20</f>
        <v>4.7432479999999995</v>
      </c>
      <c r="O20">
        <f>TPDDL_ISGS_exbus!BB20</f>
        <v>866.15554652920412</v>
      </c>
      <c r="P20" s="77">
        <v>74.94</v>
      </c>
      <c r="Q20" s="77">
        <v>20.72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421.03000000000003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-171</v>
      </c>
      <c r="AA20" s="117">
        <f>STOA!J20</f>
        <v>4.3599999999999994</v>
      </c>
      <c r="AB20" s="117">
        <f>-STOA!P20</f>
        <v>0</v>
      </c>
      <c r="AC20">
        <f t="shared" si="0"/>
        <v>15.412937084327156</v>
      </c>
      <c r="AD20">
        <f t="shared" si="1"/>
        <v>1332.2726825027064</v>
      </c>
      <c r="AE20">
        <f>'IDT-1'!F20</f>
        <v>-127</v>
      </c>
      <c r="AF20" s="26"/>
      <c r="AG20">
        <f t="shared" si="2"/>
        <v>1205.2726825027064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-30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19.813120485652007</v>
      </c>
      <c r="F21">
        <f>GT_Spot!T21</f>
        <v>0</v>
      </c>
      <c r="G21">
        <f>PPCL_NG!T21</f>
        <v>11.95</v>
      </c>
      <c r="H21">
        <f>PPCL_Spot!T21</f>
        <v>25.067442143032537</v>
      </c>
      <c r="I21">
        <f>Bawana_NG!T21</f>
        <v>69.599999999999994</v>
      </c>
      <c r="J21">
        <f>Bawana_RLNG!T21</f>
        <v>0</v>
      </c>
      <c r="K21">
        <f>Bawana_Spot!T21</f>
        <v>30</v>
      </c>
      <c r="L21">
        <f>TWOMCL!S21</f>
        <v>0.30633951240552487</v>
      </c>
      <c r="M21">
        <f>EDWPCL!W21</f>
        <v>0</v>
      </c>
      <c r="N21">
        <f>'MSW BWN'!W21</f>
        <v>5.3704639999999984</v>
      </c>
      <c r="O21">
        <f>TPDDL_ISGS_exbus!BB21</f>
        <v>878.10122469037299</v>
      </c>
      <c r="P21" s="77">
        <v>74.94</v>
      </c>
      <c r="Q21" s="77">
        <v>20.72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420.40000000000003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-228</v>
      </c>
      <c r="AA21" s="117">
        <f>STOA!J21</f>
        <v>4.3599999999999994</v>
      </c>
      <c r="AB21" s="117">
        <f>-STOA!P21</f>
        <v>0</v>
      </c>
      <c r="AC21">
        <f t="shared" si="0"/>
        <v>16.55677615137499</v>
      </c>
      <c r="AD21">
        <f t="shared" si="1"/>
        <v>1226.071814680088</v>
      </c>
      <c r="AE21">
        <f>'IDT-1'!F21</f>
        <v>-86</v>
      </c>
      <c r="AF21" s="26"/>
      <c r="AG21">
        <f t="shared" si="2"/>
        <v>1140.071814680088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-90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19.813120485652007</v>
      </c>
      <c r="F22">
        <f>GT_Spot!T22</f>
        <v>0</v>
      </c>
      <c r="G22">
        <f>PPCL_NG!T22</f>
        <v>11.95</v>
      </c>
      <c r="H22">
        <f>PPCL_Spot!T22</f>
        <v>25.067490774996198</v>
      </c>
      <c r="I22">
        <f>Bawana_NG!T22</f>
        <v>69.599999999999994</v>
      </c>
      <c r="J22">
        <f>Bawana_RLNG!T22</f>
        <v>0</v>
      </c>
      <c r="K22">
        <f>Bawana_Spot!T22</f>
        <v>30</v>
      </c>
      <c r="L22">
        <f>TWOMCL!S22</f>
        <v>0.30633951240552487</v>
      </c>
      <c r="M22">
        <f>EDWPCL!W22</f>
        <v>0</v>
      </c>
      <c r="N22">
        <f>'MSW BWN'!W22</f>
        <v>5.5106239999999991</v>
      </c>
      <c r="O22">
        <f>TPDDL_ISGS_exbus!BB22</f>
        <v>888.71782876610632</v>
      </c>
      <c r="P22" s="77">
        <v>74.94</v>
      </c>
      <c r="Q22" s="77">
        <v>20.72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420.16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-280</v>
      </c>
      <c r="AA22" s="117">
        <f>STOA!J22</f>
        <v>4.3599999999999994</v>
      </c>
      <c r="AB22" s="117">
        <f>-STOA!P22</f>
        <v>0</v>
      </c>
      <c r="AC22">
        <f t="shared" si="0"/>
        <v>16.578299083025158</v>
      </c>
      <c r="AD22">
        <f t="shared" si="1"/>
        <v>1244.567104456135</v>
      </c>
      <c r="AE22">
        <f>'IDT-1'!F22</f>
        <v>-55.933999999999997</v>
      </c>
      <c r="AF22" s="26"/>
      <c r="AG22">
        <f t="shared" si="2"/>
        <v>1188.633104456135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19.813120485652007</v>
      </c>
      <c r="F23">
        <f>GT_Spot!T23</f>
        <v>0</v>
      </c>
      <c r="G23">
        <f>PPCL_NG!T23</f>
        <v>11.95</v>
      </c>
      <c r="H23">
        <f>PPCL_Spot!T23</f>
        <v>25.067490774996198</v>
      </c>
      <c r="I23">
        <f>Bawana_NG!T23</f>
        <v>69.599999999999994</v>
      </c>
      <c r="J23">
        <f>Bawana_RLNG!T23</f>
        <v>0</v>
      </c>
      <c r="K23">
        <f>Bawana_Spot!T23</f>
        <v>30</v>
      </c>
      <c r="L23">
        <f>TWOMCL!S23</f>
        <v>0.30633951240552487</v>
      </c>
      <c r="M23">
        <f>EDWPCL!W23</f>
        <v>0</v>
      </c>
      <c r="N23">
        <f>'MSW BWN'!W23</f>
        <v>5.1356959999999994</v>
      </c>
      <c r="O23">
        <f>TPDDL_ISGS_exbus!BB23</f>
        <v>896.73569744258839</v>
      </c>
      <c r="P23" s="77">
        <v>74.94</v>
      </c>
      <c r="Q23" s="77">
        <v>20.72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422.73999999999995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-218</v>
      </c>
      <c r="AA23" s="117">
        <f>STOA!J23</f>
        <v>4.41</v>
      </c>
      <c r="AB23" s="117">
        <f>-STOA!P23</f>
        <v>0</v>
      </c>
      <c r="AC23">
        <f t="shared" si="0"/>
        <v>16.207038329824044</v>
      </c>
      <c r="AD23">
        <f t="shared" si="1"/>
        <v>1307.2113058858183</v>
      </c>
      <c r="AE23">
        <f>'IDT-1'!F23</f>
        <v>-141</v>
      </c>
      <c r="AF23" s="26"/>
      <c r="AG23">
        <f t="shared" si="2"/>
        <v>1166.2113058858183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-40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19.813120485652007</v>
      </c>
      <c r="F24">
        <f>GT_Spot!T24</f>
        <v>0</v>
      </c>
      <c r="G24">
        <f>PPCL_NG!T24</f>
        <v>11.95</v>
      </c>
      <c r="H24">
        <f>PPCL_Spot!T24</f>
        <v>25.067490774996198</v>
      </c>
      <c r="I24">
        <f>Bawana_NG!T24</f>
        <v>69.599999999999994</v>
      </c>
      <c r="J24">
        <f>Bawana_RLNG!T24</f>
        <v>0</v>
      </c>
      <c r="K24">
        <f>Bawana_Spot!T24</f>
        <v>30</v>
      </c>
      <c r="L24">
        <f>TWOMCL!S24</f>
        <v>0.30633951240552487</v>
      </c>
      <c r="M24">
        <f>EDWPCL!W24</f>
        <v>0</v>
      </c>
      <c r="N24">
        <f>'MSW BWN'!W24</f>
        <v>5.3821439999999985</v>
      </c>
      <c r="O24">
        <f>TPDDL_ISGS_exbus!BB24</f>
        <v>913.48562742020158</v>
      </c>
      <c r="P24" s="77">
        <v>74.94</v>
      </c>
      <c r="Q24" s="77">
        <v>20.72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423.07999999999993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-271</v>
      </c>
      <c r="AA24" s="117">
        <f>STOA!J24</f>
        <v>4.41</v>
      </c>
      <c r="AB24" s="117">
        <f>-STOA!P24</f>
        <v>0</v>
      </c>
      <c r="AC24">
        <f t="shared" si="0"/>
        <v>17.007701765147299</v>
      </c>
      <c r="AD24">
        <f t="shared" si="1"/>
        <v>1250.7470204281083</v>
      </c>
      <c r="AE24">
        <f>'IDT-1'!F24</f>
        <v>-102</v>
      </c>
      <c r="AF24" s="26"/>
      <c r="AG24">
        <f t="shared" si="2"/>
        <v>1148.7470204281083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20.024127858735916</v>
      </c>
      <c r="F25">
        <f>GT_Spot!T25</f>
        <v>0</v>
      </c>
      <c r="G25">
        <f>PPCL_NG!T25</f>
        <v>11.95</v>
      </c>
      <c r="H25">
        <f>PPCL_Spot!T25</f>
        <v>25.067678501780218</v>
      </c>
      <c r="I25">
        <f>Bawana_NG!T25</f>
        <v>69.599999999999994</v>
      </c>
      <c r="J25">
        <f>Bawana_RLNG!T25</f>
        <v>0</v>
      </c>
      <c r="K25">
        <f>Bawana_Spot!T25</f>
        <v>32.117333776043822</v>
      </c>
      <c r="L25">
        <f>TWOMCL!S25</f>
        <v>0.30633951240552487</v>
      </c>
      <c r="M25">
        <f>EDWPCL!W25</f>
        <v>0</v>
      </c>
      <c r="N25">
        <f>'MSW BWN'!W25</f>
        <v>5.3424319999999996</v>
      </c>
      <c r="O25">
        <f>TPDDL_ISGS_exbus!BB25</f>
        <v>968.50207728915029</v>
      </c>
      <c r="P25" s="77">
        <v>74.94</v>
      </c>
      <c r="Q25" s="77">
        <v>20.72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423.28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-318</v>
      </c>
      <c r="AA25" s="117">
        <f>STOA!J25</f>
        <v>4.41</v>
      </c>
      <c r="AB25" s="117">
        <f>-STOA!P25</f>
        <v>0</v>
      </c>
      <c r="AC25">
        <f t="shared" si="0"/>
        <v>18.108582656489158</v>
      </c>
      <c r="AD25">
        <f t="shared" si="1"/>
        <v>1240.1514062816266</v>
      </c>
      <c r="AE25">
        <f>'IDT-1'!F25</f>
        <v>-74</v>
      </c>
      <c r="AF25" s="26"/>
      <c r="AG25">
        <f t="shared" si="2"/>
        <v>1166.1514062816266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-80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20.024127858735916</v>
      </c>
      <c r="F26">
        <f>GT_Spot!T26</f>
        <v>0</v>
      </c>
      <c r="G26">
        <f>PPCL_NG!T26</f>
        <v>11.95</v>
      </c>
      <c r="H26">
        <f>PPCL_Spot!T26</f>
        <v>25.06736505977219</v>
      </c>
      <c r="I26">
        <f>Bawana_NG!T26</f>
        <v>69.599999999999994</v>
      </c>
      <c r="J26">
        <f>Bawana_RLNG!T26</f>
        <v>0</v>
      </c>
      <c r="K26">
        <f>Bawana_Spot!T26</f>
        <v>30</v>
      </c>
      <c r="L26">
        <f>TWOMCL!S26</f>
        <v>0.30633951240552487</v>
      </c>
      <c r="M26">
        <f>EDWPCL!W26</f>
        <v>0</v>
      </c>
      <c r="N26">
        <f>'MSW BWN'!W26</f>
        <v>5.4218559999999991</v>
      </c>
      <c r="O26">
        <f>TPDDL_ISGS_exbus!BB26</f>
        <v>988.23407896612241</v>
      </c>
      <c r="P26" s="77">
        <v>74.94</v>
      </c>
      <c r="Q26" s="77">
        <v>20.72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423.63999999999993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-370</v>
      </c>
      <c r="AA26" s="117">
        <f>STOA!J26</f>
        <v>4.41</v>
      </c>
      <c r="AB26" s="117">
        <f>-STOA!P26</f>
        <v>0</v>
      </c>
      <c r="AC26">
        <f t="shared" si="0"/>
        <v>18.817899813303768</v>
      </c>
      <c r="AD26">
        <f t="shared" si="1"/>
        <v>1195.4958675837324</v>
      </c>
      <c r="AE26">
        <f>'IDT-1'!F26</f>
        <v>-35</v>
      </c>
      <c r="AF26" s="26"/>
      <c r="AG26">
        <f t="shared" si="2"/>
        <v>1160.4958675837324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-90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20.024127858735916</v>
      </c>
      <c r="F27">
        <f>GT_Spot!T27</f>
        <v>0</v>
      </c>
      <c r="G27">
        <f>PPCL_NG!T27</f>
        <v>11.95</v>
      </c>
      <c r="H27">
        <f>PPCL_Spot!T27</f>
        <v>25.067442143032537</v>
      </c>
      <c r="I27">
        <f>Bawana_NG!T27</f>
        <v>69.599999999999994</v>
      </c>
      <c r="J27">
        <f>Bawana_RLNG!T27</f>
        <v>0</v>
      </c>
      <c r="K27">
        <f>Bawana_Spot!T27</f>
        <v>32.117333776043822</v>
      </c>
      <c r="L27">
        <f>TWOMCL!S27</f>
        <v>0.30633951240552487</v>
      </c>
      <c r="M27">
        <f>EDWPCL!W27</f>
        <v>0</v>
      </c>
      <c r="N27">
        <f>'MSW BWN'!W27</f>
        <v>4.9558239999999998</v>
      </c>
      <c r="O27">
        <f>TPDDL_ISGS_exbus!BB27</f>
        <v>1007.9682315661289</v>
      </c>
      <c r="P27" s="77">
        <v>74.94</v>
      </c>
      <c r="Q27" s="77">
        <v>20.72</v>
      </c>
      <c r="R27" s="80">
        <v>0</v>
      </c>
      <c r="S27" s="80">
        <v>0</v>
      </c>
      <c r="T27" s="78">
        <f>SUMPRODUCT(LTA!F27:AJ27,LTA!F$101:AJ$101,LTA!F$105:AJ$105)</f>
        <v>0.23</v>
      </c>
      <c r="U27" s="78">
        <f>SUMPRODUCT(LTA!F27:AJ27,LTA!F$102:AJ$102,LTA!F$105:AJ$105)</f>
        <v>426.44999999999993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-417</v>
      </c>
      <c r="AA27" s="117">
        <f>STOA!J27</f>
        <v>4.3599999999999994</v>
      </c>
      <c r="AB27" s="117">
        <f>-STOA!P27</f>
        <v>0</v>
      </c>
      <c r="AC27">
        <f t="shared" si="0"/>
        <v>20.381879873519388</v>
      </c>
      <c r="AD27">
        <f t="shared" si="1"/>
        <v>1066.3074189828271</v>
      </c>
      <c r="AE27">
        <f>'IDT-1'!F27</f>
        <v>-7.4960000000000004</v>
      </c>
      <c r="AF27" s="26"/>
      <c r="AG27">
        <f t="shared" si="2"/>
        <v>1058.811418982827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-195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20.024127858735916</v>
      </c>
      <c r="F28">
        <f>GT_Spot!T28</f>
        <v>0</v>
      </c>
      <c r="G28">
        <f>PPCL_NG!T28</f>
        <v>11.95</v>
      </c>
      <c r="H28">
        <f>PPCL_Spot!T28</f>
        <v>25.067442143032537</v>
      </c>
      <c r="I28">
        <f>Bawana_NG!T28</f>
        <v>69.599999999999994</v>
      </c>
      <c r="J28">
        <f>Bawana_RLNG!T28</f>
        <v>0</v>
      </c>
      <c r="K28">
        <f>Bawana_Spot!T28</f>
        <v>30</v>
      </c>
      <c r="L28">
        <f>TWOMCL!S28</f>
        <v>0.30633951240552487</v>
      </c>
      <c r="M28">
        <f>EDWPCL!W28</f>
        <v>0</v>
      </c>
      <c r="N28">
        <f>'MSW BWN'!W28</f>
        <v>4.7817919999999994</v>
      </c>
      <c r="O28">
        <f>TPDDL_ISGS_exbus!BB28</f>
        <v>1001.0459455045287</v>
      </c>
      <c r="P28" s="77">
        <v>74.94</v>
      </c>
      <c r="Q28" s="77">
        <v>20.72</v>
      </c>
      <c r="R28" s="80">
        <v>0.23777777777777773</v>
      </c>
      <c r="S28" s="80">
        <v>0</v>
      </c>
      <c r="T28" s="78">
        <f>SUMPRODUCT(LTA!F28:AJ28,LTA!F$101:AJ$101,LTA!F$105:AJ$105)</f>
        <v>0.95</v>
      </c>
      <c r="U28" s="78">
        <f>SUMPRODUCT(LTA!F28:AJ28,LTA!F$102:AJ$102,LTA!F$105:AJ$105)</f>
        <v>430.25999999999993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-423</v>
      </c>
      <c r="AA28" s="117">
        <f>STOA!J28</f>
        <v>4.3599999999999994</v>
      </c>
      <c r="AB28" s="117">
        <f>-STOA!P28</f>
        <v>0</v>
      </c>
      <c r="AC28">
        <f t="shared" si="0"/>
        <v>19.552602832317181</v>
      </c>
      <c r="AD28">
        <f t="shared" si="1"/>
        <v>1151.6908219641634</v>
      </c>
      <c r="AE28">
        <f>'IDT-1'!F28</f>
        <v>0</v>
      </c>
      <c r="AF28" s="26"/>
      <c r="AG28">
        <f t="shared" si="2"/>
        <v>1151.6908219641634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-100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19.509260972137429</v>
      </c>
      <c r="F29">
        <f>GT_Spot!T29</f>
        <v>0</v>
      </c>
      <c r="G29">
        <f>PPCL_NG!T29</f>
        <v>11.95</v>
      </c>
      <c r="H29">
        <f>PPCL_Spot!T29</f>
        <v>25.067442143032537</v>
      </c>
      <c r="I29">
        <f>Bawana_NG!T29</f>
        <v>69.599999999999994</v>
      </c>
      <c r="J29">
        <f>Bawana_RLNG!T29</f>
        <v>0</v>
      </c>
      <c r="K29">
        <f>Bawana_Spot!T29</f>
        <v>32.117333776043822</v>
      </c>
      <c r="L29">
        <f>TWOMCL!S29</f>
        <v>0.30633951240552487</v>
      </c>
      <c r="M29">
        <f>EDWPCL!W29</f>
        <v>0</v>
      </c>
      <c r="N29">
        <f>'MSW BWN'!W29</f>
        <v>5.0621119999999991</v>
      </c>
      <c r="O29">
        <f>TPDDL_ISGS_exbus!BB29</f>
        <v>1001.0459455045287</v>
      </c>
      <c r="P29" s="77">
        <v>74.94</v>
      </c>
      <c r="Q29" s="77">
        <v>20.72</v>
      </c>
      <c r="R29" s="80">
        <v>3.5200000000000005</v>
      </c>
      <c r="S29" s="80">
        <v>0</v>
      </c>
      <c r="T29" s="78">
        <f>SUMPRODUCT(LTA!F29:AJ29,LTA!F$101:AJ$101,LTA!F$105:AJ$105)</f>
        <v>2.2200000000000002</v>
      </c>
      <c r="U29" s="78">
        <f>SUMPRODUCT(LTA!F29:AJ29,LTA!F$102:AJ$102,LTA!F$105:AJ$105)</f>
        <v>434.80999999999995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-429</v>
      </c>
      <c r="AA29" s="117">
        <f>STOA!J29</f>
        <v>4.3599999999999994</v>
      </c>
      <c r="AB29" s="117">
        <f>-STOA!P29</f>
        <v>0</v>
      </c>
      <c r="AC29">
        <f t="shared" si="0"/>
        <v>20.057664778520842</v>
      </c>
      <c r="AD29">
        <f t="shared" si="1"/>
        <v>1116.1707691296272</v>
      </c>
      <c r="AE29">
        <f>'IDT-1'!F29</f>
        <v>0</v>
      </c>
      <c r="AF29" s="26"/>
      <c r="AG29">
        <f t="shared" si="2"/>
        <v>1116.1707691296272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-140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19.509260972137429</v>
      </c>
      <c r="F30">
        <f>GT_Spot!T30</f>
        <v>0</v>
      </c>
      <c r="G30">
        <f>PPCL_NG!T30</f>
        <v>11.95</v>
      </c>
      <c r="H30">
        <f>PPCL_Spot!T30</f>
        <v>25.067442143032537</v>
      </c>
      <c r="I30">
        <f>Bawana_NG!T30</f>
        <v>69.599999999999994</v>
      </c>
      <c r="J30">
        <f>Bawana_RLNG!T30</f>
        <v>0</v>
      </c>
      <c r="K30">
        <f>Bawana_Spot!T30</f>
        <v>30</v>
      </c>
      <c r="L30">
        <f>TWOMCL!S30</f>
        <v>0.30633951240552487</v>
      </c>
      <c r="M30">
        <f>EDWPCL!W30</f>
        <v>0</v>
      </c>
      <c r="N30">
        <f>'MSW BWN'!W30</f>
        <v>5.4498879999999996</v>
      </c>
      <c r="O30">
        <f>TPDDL_ISGS_exbus!BB30</f>
        <v>990.29296890939213</v>
      </c>
      <c r="P30" s="77">
        <v>74.94</v>
      </c>
      <c r="Q30" s="77">
        <v>20.72</v>
      </c>
      <c r="R30" s="80">
        <v>8.3699999999999992</v>
      </c>
      <c r="S30" s="80">
        <v>0</v>
      </c>
      <c r="T30" s="78">
        <f>SUMPRODUCT(LTA!F30:AJ30,LTA!F$101:AJ$101,LTA!F$105:AJ$105)</f>
        <v>4.21</v>
      </c>
      <c r="U30" s="78">
        <f>SUMPRODUCT(LTA!F30:AJ30,LTA!F$102:AJ$102,LTA!F$105:AJ$105)</f>
        <v>440.52999999999992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-443</v>
      </c>
      <c r="AA30" s="117">
        <f>STOA!J30</f>
        <v>4.3599999999999994</v>
      </c>
      <c r="AB30" s="117">
        <f>-STOA!P30</f>
        <v>0</v>
      </c>
      <c r="AC30">
        <f t="shared" si="0"/>
        <v>20.182640261365187</v>
      </c>
      <c r="AD30">
        <f t="shared" si="1"/>
        <v>1102.1232592756023</v>
      </c>
      <c r="AE30">
        <f>'IDT-1'!F30</f>
        <v>0</v>
      </c>
      <c r="AF30" s="26"/>
      <c r="AG30">
        <f t="shared" si="2"/>
        <v>1102.1232592756023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-140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19.509260972137429</v>
      </c>
      <c r="F31">
        <f>GT_Spot!T31</f>
        <v>0</v>
      </c>
      <c r="G31">
        <f>PPCL_NG!T31</f>
        <v>11.95</v>
      </c>
      <c r="H31">
        <f>PPCL_Spot!T31</f>
        <v>24.961507955022626</v>
      </c>
      <c r="I31">
        <f>Bawana_NG!T31</f>
        <v>69.599999999999994</v>
      </c>
      <c r="J31">
        <f>Bawana_RLNG!T31</f>
        <v>0</v>
      </c>
      <c r="K31">
        <f>Bawana_Spot!T31</f>
        <v>31.607386523356759</v>
      </c>
      <c r="L31">
        <f>TWOMCL!S31</f>
        <v>0.30633951240552487</v>
      </c>
      <c r="M31">
        <f>EDWPCL!W31</f>
        <v>0</v>
      </c>
      <c r="N31">
        <f>'MSW BWN'!W31</f>
        <v>5.3202399999999992</v>
      </c>
      <c r="O31">
        <f>TPDDL_ISGS_exbus!BB31</f>
        <v>978.17574783663542</v>
      </c>
      <c r="P31" s="77">
        <v>74.94</v>
      </c>
      <c r="Q31" s="77">
        <v>20.72</v>
      </c>
      <c r="R31" s="80">
        <v>12.362398602755677</v>
      </c>
      <c r="S31" s="80">
        <v>0</v>
      </c>
      <c r="T31" s="78">
        <f>SUMPRODUCT(LTA!F31:AJ31,LTA!F$101:AJ$101,LTA!F$105:AJ$105)</f>
        <v>7.01</v>
      </c>
      <c r="U31" s="78">
        <f>SUMPRODUCT(LTA!F31:AJ31,LTA!F$102:AJ$102,LTA!F$105:AJ$105)</f>
        <v>446.83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-452</v>
      </c>
      <c r="AA31" s="117">
        <f>STOA!J31</f>
        <v>4.3100000000000005</v>
      </c>
      <c r="AB31" s="117">
        <f>-STOA!P31</f>
        <v>0</v>
      </c>
      <c r="AC31">
        <f t="shared" si="0"/>
        <v>20.460319399923897</v>
      </c>
      <c r="AD31">
        <f t="shared" si="1"/>
        <v>1075.1425620023895</v>
      </c>
      <c r="AE31">
        <f>'IDT-1'!F31</f>
        <v>0</v>
      </c>
      <c r="AF31" s="26"/>
      <c r="AG31">
        <f t="shared" si="2"/>
        <v>1075.1425620023895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-160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19.509260972137429</v>
      </c>
      <c r="F32">
        <f>GT_Spot!T32</f>
        <v>0</v>
      </c>
      <c r="G32">
        <f>PPCL_NG!T32</f>
        <v>11.95</v>
      </c>
      <c r="H32">
        <f>PPCL_Spot!T32</f>
        <v>24.960399366389861</v>
      </c>
      <c r="I32">
        <f>Bawana_NG!T32</f>
        <v>69.599999999999994</v>
      </c>
      <c r="J32">
        <f>Bawana_RLNG!T32</f>
        <v>0</v>
      </c>
      <c r="K32">
        <f>Bawana_Spot!T32</f>
        <v>30</v>
      </c>
      <c r="L32">
        <f>TWOMCL!S32</f>
        <v>0.30633951240552487</v>
      </c>
      <c r="M32">
        <f>EDWPCL!W32</f>
        <v>0</v>
      </c>
      <c r="N32">
        <f>'MSW BWN'!W32</f>
        <v>4.9394719999999994</v>
      </c>
      <c r="O32">
        <f>TPDDL_ISGS_exbus!BB32</f>
        <v>965.92823000629892</v>
      </c>
      <c r="P32" s="77">
        <v>74.94</v>
      </c>
      <c r="Q32" s="77">
        <v>20.72</v>
      </c>
      <c r="R32" s="80">
        <v>14.200000000000001</v>
      </c>
      <c r="S32" s="80">
        <v>0</v>
      </c>
      <c r="T32" s="78">
        <f>SUMPRODUCT(LTA!F32:AJ32,LTA!F$101:AJ$101,LTA!F$105:AJ$105)</f>
        <v>10.94</v>
      </c>
      <c r="U32" s="78">
        <f>SUMPRODUCT(LTA!F32:AJ32,LTA!F$102:AJ$102,LTA!F$105:AJ$105)</f>
        <v>455.75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-470</v>
      </c>
      <c r="AA32" s="117">
        <f>STOA!J32</f>
        <v>4.3100000000000005</v>
      </c>
      <c r="AB32" s="117">
        <f>-STOA!P32</f>
        <v>0</v>
      </c>
      <c r="AC32">
        <f t="shared" si="0"/>
        <v>20.446530364882786</v>
      </c>
      <c r="AD32">
        <f t="shared" si="1"/>
        <v>1077.6071714923489</v>
      </c>
      <c r="AE32">
        <f>'IDT-1'!F32</f>
        <v>0</v>
      </c>
      <c r="AF32" s="26"/>
      <c r="AG32">
        <f t="shared" si="2"/>
        <v>1077.6071714923489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-140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19.509260972137429</v>
      </c>
      <c r="F33">
        <f>GT_Spot!T33</f>
        <v>0</v>
      </c>
      <c r="G33">
        <f>PPCL_NG!T33</f>
        <v>11.95</v>
      </c>
      <c r="H33">
        <f>PPCL_Spot!T33</f>
        <v>24.960588544403571</v>
      </c>
      <c r="I33">
        <f>Bawana_NG!T33</f>
        <v>69.599999999999994</v>
      </c>
      <c r="J33">
        <f>Bawana_RLNG!T33</f>
        <v>0</v>
      </c>
      <c r="K33">
        <f>Bawana_Spot!T33</f>
        <v>30</v>
      </c>
      <c r="L33">
        <f>TWOMCL!S33</f>
        <v>0.30633951240552487</v>
      </c>
      <c r="M33">
        <f>EDWPCL!W33</f>
        <v>0</v>
      </c>
      <c r="N33">
        <f>'MSW BWN'!W33</f>
        <v>4.7093759999999989</v>
      </c>
      <c r="O33">
        <f>TPDDL_ISGS_exbus!BB33</f>
        <v>955.92940047469904</v>
      </c>
      <c r="P33" s="77">
        <v>74.94</v>
      </c>
      <c r="Q33" s="77">
        <v>20.72</v>
      </c>
      <c r="R33" s="80">
        <v>14.200000000000001</v>
      </c>
      <c r="S33" s="80">
        <v>0</v>
      </c>
      <c r="T33" s="78">
        <f>SUMPRODUCT(LTA!F33:AJ33,LTA!F$101:AJ$101,LTA!F$105:AJ$105)</f>
        <v>17.25</v>
      </c>
      <c r="U33" s="78">
        <f>SUMPRODUCT(LTA!F33:AJ33,LTA!F$102:AJ$102,LTA!F$105:AJ$105)</f>
        <v>464.74999999999994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-477</v>
      </c>
      <c r="AA33" s="117">
        <f>STOA!J33</f>
        <v>4.3100000000000005</v>
      </c>
      <c r="AB33" s="117">
        <f>-STOA!P33</f>
        <v>0</v>
      </c>
      <c r="AC33">
        <f t="shared" si="0"/>
        <v>20.730954928070503</v>
      </c>
      <c r="AD33">
        <f t="shared" si="1"/>
        <v>1055.4040105755751</v>
      </c>
      <c r="AE33">
        <f>'IDT-1'!F33</f>
        <v>0</v>
      </c>
      <c r="AF33" s="26"/>
      <c r="AG33">
        <f t="shared" si="2"/>
        <v>1055.4040105755751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-160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19.509260972137429</v>
      </c>
      <c r="F34">
        <f>GT_Spot!T34</f>
        <v>0</v>
      </c>
      <c r="G34">
        <f>PPCL_NG!T34</f>
        <v>11.95</v>
      </c>
      <c r="H34">
        <f>PPCL_Spot!T34</f>
        <v>24.960588544403571</v>
      </c>
      <c r="I34">
        <f>Bawana_NG!T34</f>
        <v>69.599999999999994</v>
      </c>
      <c r="J34">
        <f>Bawana_RLNG!T34</f>
        <v>0</v>
      </c>
      <c r="K34">
        <f>Bawana_Spot!T34</f>
        <v>30.442494877469063</v>
      </c>
      <c r="L34">
        <f>TWOMCL!S34</f>
        <v>0.30633951240552487</v>
      </c>
      <c r="M34">
        <f>EDWPCL!W34</f>
        <v>0</v>
      </c>
      <c r="N34">
        <f>'MSW BWN'!W34</f>
        <v>4.9955359999999995</v>
      </c>
      <c r="O34">
        <f>TPDDL_ISGS_exbus!BB34</f>
        <v>953.57526271469897</v>
      </c>
      <c r="P34" s="77">
        <v>74.94</v>
      </c>
      <c r="Q34" s="77">
        <v>20.72</v>
      </c>
      <c r="R34" s="80">
        <v>14.200000000000001</v>
      </c>
      <c r="S34" s="80">
        <v>0</v>
      </c>
      <c r="T34" s="78">
        <f>SUMPRODUCT(LTA!F34:AJ34,LTA!F$101:AJ$101,LTA!F$105:AJ$105)</f>
        <v>23.619999999999997</v>
      </c>
      <c r="U34" s="78">
        <f>SUMPRODUCT(LTA!F34:AJ34,LTA!F$102:AJ$102,LTA!F$105:AJ$105)</f>
        <v>469.21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-496</v>
      </c>
      <c r="AA34" s="117">
        <f>STOA!J34</f>
        <v>4.3100000000000005</v>
      </c>
      <c r="AB34" s="117">
        <f>-STOA!P34</f>
        <v>0</v>
      </c>
      <c r="AC34">
        <f t="shared" si="0"/>
        <v>21.424545477735705</v>
      </c>
      <c r="AD34">
        <f t="shared" si="1"/>
        <v>994.91493714337878</v>
      </c>
      <c r="AE34">
        <f>'IDT-1'!F34</f>
        <v>0</v>
      </c>
      <c r="AF34" s="26"/>
      <c r="AG34">
        <f t="shared" si="2"/>
        <v>994.91493714337878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-210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19.509260972137429</v>
      </c>
      <c r="F35">
        <f>GT_Spot!T35</f>
        <v>0</v>
      </c>
      <c r="G35">
        <f>PPCL_NG!T35</f>
        <v>11.95</v>
      </c>
      <c r="H35">
        <f>PPCL_Spot!T35</f>
        <v>24.960588544403571</v>
      </c>
      <c r="I35">
        <f>Bawana_NG!T35</f>
        <v>69.599999999999994</v>
      </c>
      <c r="J35">
        <f>Bawana_RLNG!T35</f>
        <v>0</v>
      </c>
      <c r="K35">
        <f>Bawana_Spot!T35</f>
        <v>31.607386523356759</v>
      </c>
      <c r="L35">
        <f>TWOMCL!S35</f>
        <v>0.30633951240552487</v>
      </c>
      <c r="M35">
        <f>EDWPCL!W35</f>
        <v>0</v>
      </c>
      <c r="N35">
        <f>'MSW BWN'!W35</f>
        <v>5.6005599999999989</v>
      </c>
      <c r="O35">
        <f>TPDDL_ISGS_exbus!BB35</f>
        <v>946.30965763549898</v>
      </c>
      <c r="P35" s="77">
        <v>74.94</v>
      </c>
      <c r="Q35" s="77">
        <v>20.72</v>
      </c>
      <c r="R35" s="80">
        <v>17.699999999999996</v>
      </c>
      <c r="S35" s="80">
        <v>0</v>
      </c>
      <c r="T35" s="78">
        <f>SUMPRODUCT(LTA!F35:AJ35,LTA!F$101:AJ$101,LTA!F$105:AJ$105)</f>
        <v>36.800000000000004</v>
      </c>
      <c r="U35" s="78">
        <f>SUMPRODUCT(LTA!F35:AJ35,LTA!F$102:AJ$102,LTA!F$105:AJ$105)</f>
        <v>474.86999999999995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-502</v>
      </c>
      <c r="AA35" s="117">
        <f>STOA!J35</f>
        <v>4.26</v>
      </c>
      <c r="AB35" s="117">
        <f>-STOA!P35</f>
        <v>0</v>
      </c>
      <c r="AC35">
        <f t="shared" si="0"/>
        <v>21.270479074967916</v>
      </c>
      <c r="AD35">
        <f t="shared" si="1"/>
        <v>1045.8633141128344</v>
      </c>
      <c r="AE35">
        <f>'IDT-1'!F35</f>
        <v>0</v>
      </c>
      <c r="AF35" s="26"/>
      <c r="AG35">
        <f t="shared" si="2"/>
        <v>1045.8633141128344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-170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19.509260972137429</v>
      </c>
      <c r="F36">
        <f>GT_Spot!T36</f>
        <v>0</v>
      </c>
      <c r="G36">
        <f>PPCL_NG!T36</f>
        <v>11.95</v>
      </c>
      <c r="H36">
        <f>PPCL_Spot!T36</f>
        <v>24.960588544403571</v>
      </c>
      <c r="I36">
        <f>Bawana_NG!T36</f>
        <v>69.599999999999994</v>
      </c>
      <c r="J36">
        <f>Bawana_RLNG!T36</f>
        <v>0</v>
      </c>
      <c r="K36">
        <f>Bawana_Spot!T36</f>
        <v>32.117333776043822</v>
      </c>
      <c r="L36">
        <f>TWOMCL!S36</f>
        <v>0.30633951240552487</v>
      </c>
      <c r="M36">
        <f>EDWPCL!W36</f>
        <v>0</v>
      </c>
      <c r="N36">
        <f>'MSW BWN'!W36</f>
        <v>5.4720799999999992</v>
      </c>
      <c r="O36">
        <f>TPDDL_ISGS_exbus!BB36</f>
        <v>946.38547711949889</v>
      </c>
      <c r="P36" s="77">
        <v>74.94</v>
      </c>
      <c r="Q36" s="77">
        <v>20.72</v>
      </c>
      <c r="R36" s="80">
        <v>17.699999999999996</v>
      </c>
      <c r="S36" s="80">
        <v>0</v>
      </c>
      <c r="T36" s="78">
        <f>SUMPRODUCT(LTA!F36:AJ36,LTA!F$101:AJ$101,LTA!F$105:AJ$105)</f>
        <v>40.74</v>
      </c>
      <c r="U36" s="78">
        <f>SUMPRODUCT(LTA!F36:AJ36,LTA!F$102:AJ$102,LTA!F$105:AJ$105)</f>
        <v>483.65999999999997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-507</v>
      </c>
      <c r="AA36" s="117">
        <f>STOA!J36</f>
        <v>4.26</v>
      </c>
      <c r="AB36" s="117">
        <f>-STOA!P36</f>
        <v>0</v>
      </c>
      <c r="AC36">
        <f t="shared" si="0"/>
        <v>21.297745923028806</v>
      </c>
      <c r="AD36">
        <f t="shared" si="1"/>
        <v>1069.0233340014604</v>
      </c>
      <c r="AE36">
        <f>'IDT-1'!F36</f>
        <v>0</v>
      </c>
      <c r="AF36" s="26"/>
      <c r="AG36">
        <f t="shared" si="2"/>
        <v>1069.0233340014604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-155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19.509260972137429</v>
      </c>
      <c r="F37">
        <f>GT_Spot!T37</f>
        <v>0</v>
      </c>
      <c r="G37">
        <f>PPCL_NG!T37</f>
        <v>11.95</v>
      </c>
      <c r="H37">
        <f>PPCL_Spot!T37</f>
        <v>24.961327520742511</v>
      </c>
      <c r="I37">
        <f>Bawana_NG!T37</f>
        <v>69.599999999999994</v>
      </c>
      <c r="J37">
        <f>Bawana_RLNG!T37</f>
        <v>0</v>
      </c>
      <c r="K37">
        <f>Bawana_Spot!T37</f>
        <v>32.117333776043822</v>
      </c>
      <c r="L37">
        <f>TWOMCL!S37</f>
        <v>0.30633951240552487</v>
      </c>
      <c r="M37">
        <f>EDWPCL!W37</f>
        <v>0</v>
      </c>
      <c r="N37">
        <f>'MSW BWN'!W37</f>
        <v>4.967503999999999</v>
      </c>
      <c r="O37">
        <f>TPDDL_ISGS_exbus!BB37</f>
        <v>943.63515348629892</v>
      </c>
      <c r="P37" s="77">
        <v>74.94</v>
      </c>
      <c r="Q37" s="77">
        <v>20.72</v>
      </c>
      <c r="R37" s="80">
        <v>17.699999999999996</v>
      </c>
      <c r="S37" s="80">
        <v>0</v>
      </c>
      <c r="T37" s="78">
        <f>SUMPRODUCT(LTA!F37:AJ37,LTA!F$101:AJ$101,LTA!F$105:AJ$105)</f>
        <v>47.45</v>
      </c>
      <c r="U37" s="78">
        <f>SUMPRODUCT(LTA!F37:AJ37,LTA!F$102:AJ$102,LTA!F$105:AJ$105)</f>
        <v>491.02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-522</v>
      </c>
      <c r="AA37" s="117">
        <f>STOA!J37</f>
        <v>4.26</v>
      </c>
      <c r="AB37" s="117">
        <f>-STOA!P37</f>
        <v>0</v>
      </c>
      <c r="AC37">
        <f t="shared" si="0"/>
        <v>21.481706584470384</v>
      </c>
      <c r="AD37">
        <f t="shared" si="1"/>
        <v>1069.655212683158</v>
      </c>
      <c r="AE37">
        <f>'IDT-1'!F37</f>
        <v>0</v>
      </c>
      <c r="AF37" s="26"/>
      <c r="AG37">
        <f t="shared" si="2"/>
        <v>1069.655212683158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19.509260972137429</v>
      </c>
      <c r="F38">
        <f>GT_Spot!T38</f>
        <v>0</v>
      </c>
      <c r="G38">
        <f>PPCL_NG!T38</f>
        <v>11.95</v>
      </c>
      <c r="H38">
        <f>PPCL_Spot!T38</f>
        <v>25</v>
      </c>
      <c r="I38">
        <f>Bawana_NG!T38</f>
        <v>69.599999999999994</v>
      </c>
      <c r="J38">
        <f>Bawana_RLNG!T38</f>
        <v>0</v>
      </c>
      <c r="K38">
        <f>Bawana_Spot!T38</f>
        <v>32.117333776043822</v>
      </c>
      <c r="L38">
        <f>TWOMCL!S38</f>
        <v>0.30633951240552487</v>
      </c>
      <c r="M38">
        <f>EDWPCL!W38</f>
        <v>0</v>
      </c>
      <c r="N38">
        <f>'MSW BWN'!W38</f>
        <v>5.258335999999999</v>
      </c>
      <c r="O38">
        <f>TPDDL_ISGS_exbus!BB38</f>
        <v>939.76918049229903</v>
      </c>
      <c r="P38" s="77">
        <v>74.94</v>
      </c>
      <c r="Q38" s="77">
        <v>20.72</v>
      </c>
      <c r="R38" s="80">
        <v>17.699999999999996</v>
      </c>
      <c r="S38" s="80">
        <v>0</v>
      </c>
      <c r="T38" s="78">
        <f>SUMPRODUCT(LTA!F38:AJ38,LTA!F$101:AJ$101,LTA!F$105:AJ$105)</f>
        <v>56.680000000000007</v>
      </c>
      <c r="U38" s="78">
        <f>SUMPRODUCT(LTA!F38:AJ38,LTA!F$102:AJ$102,LTA!F$105:AJ$105)</f>
        <v>497.79999999999995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-521</v>
      </c>
      <c r="AA38" s="117">
        <f>STOA!J38</f>
        <v>4.26</v>
      </c>
      <c r="AB38" s="117">
        <f>-STOA!P38</f>
        <v>0</v>
      </c>
      <c r="AC38">
        <f t="shared" si="0"/>
        <v>22.115283185350176</v>
      </c>
      <c r="AD38">
        <f t="shared" si="1"/>
        <v>1022.4951675675358</v>
      </c>
      <c r="AE38">
        <f>'IDT-1'!F38</f>
        <v>0</v>
      </c>
      <c r="AF38" s="26"/>
      <c r="AG38">
        <f t="shared" si="2"/>
        <v>1022.4951675675358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-210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19.509260972137429</v>
      </c>
      <c r="F39">
        <f>GT_Spot!T39</f>
        <v>0</v>
      </c>
      <c r="G39">
        <f>PPCL_NG!T39</f>
        <v>11.95</v>
      </c>
      <c r="H39">
        <f>PPCL_Spot!T39</f>
        <v>24.960588544403571</v>
      </c>
      <c r="I39">
        <f>Bawana_NG!T39</f>
        <v>69.599999999999994</v>
      </c>
      <c r="J39">
        <f>Bawana_RLNG!T39</f>
        <v>0</v>
      </c>
      <c r="K39">
        <f>Bawana_Spot!T39</f>
        <v>30</v>
      </c>
      <c r="L39">
        <f>TWOMCL!S39</f>
        <v>0.30633951240552487</v>
      </c>
      <c r="M39">
        <f>EDWPCL!W39</f>
        <v>0</v>
      </c>
      <c r="N39">
        <f>'MSW BWN'!W39</f>
        <v>5.3038879999999997</v>
      </c>
      <c r="O39">
        <f>TPDDL_ISGS_exbus!BB39</f>
        <v>936.5727167273842</v>
      </c>
      <c r="P39" s="77">
        <v>74.94</v>
      </c>
      <c r="Q39" s="77">
        <v>20.72</v>
      </c>
      <c r="R39" s="80">
        <v>17.699999999999996</v>
      </c>
      <c r="S39" s="80">
        <v>0</v>
      </c>
      <c r="T39" s="78">
        <f>SUMPRODUCT(LTA!F39:AJ39,LTA!F$101:AJ$101,LTA!F$105:AJ$105)</f>
        <v>71.820000000000007</v>
      </c>
      <c r="U39" s="78">
        <f>SUMPRODUCT(LTA!F39:AJ39,LTA!F$102:AJ$102,LTA!F$105:AJ$105)</f>
        <v>505.56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-480</v>
      </c>
      <c r="AA39" s="117">
        <f>STOA!J39</f>
        <v>4.2200000000000006</v>
      </c>
      <c r="AB39" s="117">
        <f>-STOA!P39</f>
        <v>0</v>
      </c>
      <c r="AC39">
        <f t="shared" si="0"/>
        <v>21.506224836871692</v>
      </c>
      <c r="AD39">
        <f t="shared" si="1"/>
        <v>1126.656568919459</v>
      </c>
      <c r="AE39">
        <f>'IDT-1'!F39</f>
        <v>0</v>
      </c>
      <c r="AF39" s="26"/>
      <c r="AG39">
        <f t="shared" si="2"/>
        <v>1126.656568919459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-165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19.509260972137429</v>
      </c>
      <c r="F40">
        <f>GT_Spot!T40</f>
        <v>0</v>
      </c>
      <c r="G40">
        <f>PPCL_NG!T40</f>
        <v>11.95</v>
      </c>
      <c r="H40">
        <f>PPCL_Spot!T40</f>
        <v>24.960775923548709</v>
      </c>
      <c r="I40">
        <f>Bawana_NG!T40</f>
        <v>69.599999999999994</v>
      </c>
      <c r="J40">
        <f>Bawana_RLNG!T40</f>
        <v>0</v>
      </c>
      <c r="K40">
        <f>Bawana_Spot!T40</f>
        <v>30</v>
      </c>
      <c r="L40">
        <f>TWOMCL!S40</f>
        <v>0.30633951240552487</v>
      </c>
      <c r="M40">
        <f>EDWPCL!W40</f>
        <v>0</v>
      </c>
      <c r="N40">
        <f>'MSW BWN'!W40</f>
        <v>5.3377600000000003</v>
      </c>
      <c r="O40">
        <f>TPDDL_ISGS_exbus!BB40</f>
        <v>936.57261311443767</v>
      </c>
      <c r="P40" s="77">
        <v>74.94</v>
      </c>
      <c r="Q40" s="77">
        <v>20.72</v>
      </c>
      <c r="R40" s="80">
        <v>17.699999999999996</v>
      </c>
      <c r="S40" s="80">
        <v>0</v>
      </c>
      <c r="T40" s="78">
        <f>SUMPRODUCT(LTA!F40:AJ40,LTA!F$101:AJ$101,LTA!F$105:AJ$105)</f>
        <v>79.59</v>
      </c>
      <c r="U40" s="78">
        <f>SUMPRODUCT(LTA!F40:AJ40,LTA!F$102:AJ$102,LTA!F$105:AJ$105)</f>
        <v>511.86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-447</v>
      </c>
      <c r="AA40" s="117">
        <f>STOA!J40</f>
        <v>4.2200000000000006</v>
      </c>
      <c r="AB40" s="117">
        <f>-STOA!P40</f>
        <v>0</v>
      </c>
      <c r="AC40">
        <f t="shared" si="0"/>
        <v>21.337361439381795</v>
      </c>
      <c r="AD40">
        <f t="shared" si="1"/>
        <v>1173.9293880831476</v>
      </c>
      <c r="AE40">
        <f>'IDT-1'!F40</f>
        <v>0</v>
      </c>
      <c r="AF40" s="26"/>
      <c r="AG40">
        <f t="shared" si="2"/>
        <v>1173.9293880831476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-165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9.9971311475409834</v>
      </c>
      <c r="F41">
        <f>GT_Spot!T41</f>
        <v>0</v>
      </c>
      <c r="G41">
        <f>PPCL_NG!T41</f>
        <v>11.95</v>
      </c>
      <c r="H41">
        <f>PPCL_Spot!T41</f>
        <v>24.960775923548709</v>
      </c>
      <c r="I41">
        <f>Bawana_NG!T41</f>
        <v>69.599999999999994</v>
      </c>
      <c r="J41">
        <f>Bawana_RLNG!T41</f>
        <v>0</v>
      </c>
      <c r="K41">
        <f>Bawana_Spot!T41</f>
        <v>32.117333776043822</v>
      </c>
      <c r="L41">
        <f>TWOMCL!S41</f>
        <v>0.30633951240552487</v>
      </c>
      <c r="M41">
        <f>EDWPCL!W41</f>
        <v>0</v>
      </c>
      <c r="N41">
        <f>'MSW BWN'!W41</f>
        <v>4.9896959999999995</v>
      </c>
      <c r="O41">
        <f>TPDDL_ISGS_exbus!BB41</f>
        <v>936.57261311443767</v>
      </c>
      <c r="P41" s="77">
        <v>74.94</v>
      </c>
      <c r="Q41" s="77">
        <v>20.72</v>
      </c>
      <c r="R41" s="80">
        <v>17.699999999999996</v>
      </c>
      <c r="S41" s="80">
        <v>0</v>
      </c>
      <c r="T41" s="78">
        <f>SUMPRODUCT(LTA!F41:AJ41,LTA!F$101:AJ$101,LTA!F$105:AJ$105)</f>
        <v>83.94</v>
      </c>
      <c r="U41" s="78">
        <f>SUMPRODUCT(LTA!F41:AJ41,LTA!F$102:AJ$102,LTA!F$105:AJ$105)</f>
        <v>519.66999999999996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-396</v>
      </c>
      <c r="AA41" s="117">
        <f>STOA!J41</f>
        <v>4.2200000000000006</v>
      </c>
      <c r="AB41" s="117">
        <f>-STOA!P41</f>
        <v>0</v>
      </c>
      <c r="AC41">
        <f t="shared" si="0"/>
        <v>21.678088606709174</v>
      </c>
      <c r="AD41">
        <f t="shared" si="1"/>
        <v>1144.0058008672677</v>
      </c>
      <c r="AE41">
        <f>'IDT-1'!F41</f>
        <v>0</v>
      </c>
      <c r="AF41" s="26"/>
      <c r="AG41">
        <f t="shared" si="2"/>
        <v>1144.0058008672677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-250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9.9971311475409834</v>
      </c>
      <c r="F42">
        <f>GT_Spot!T42</f>
        <v>0</v>
      </c>
      <c r="G42">
        <f>PPCL_NG!T42</f>
        <v>11.95</v>
      </c>
      <c r="H42">
        <f>PPCL_Spot!T42</f>
        <v>24.960775923548709</v>
      </c>
      <c r="I42">
        <f>Bawana_NG!T42</f>
        <v>69.599999999999994</v>
      </c>
      <c r="J42">
        <f>Bawana_RLNG!T42</f>
        <v>0</v>
      </c>
      <c r="K42">
        <f>Bawana_Spot!T42</f>
        <v>32.117333776043822</v>
      </c>
      <c r="L42">
        <f>TWOMCL!S42</f>
        <v>0.30633951240552487</v>
      </c>
      <c r="M42">
        <f>EDWPCL!W42</f>
        <v>0</v>
      </c>
      <c r="N42">
        <f>'MSW BWN'!W42</f>
        <v>4.9453119999999995</v>
      </c>
      <c r="O42">
        <f>TPDDL_ISGS_exbus!BB42</f>
        <v>936.57261311443767</v>
      </c>
      <c r="P42" s="77">
        <v>74.94</v>
      </c>
      <c r="Q42" s="77">
        <v>20.72</v>
      </c>
      <c r="R42" s="80">
        <v>17.699999999999996</v>
      </c>
      <c r="S42" s="80">
        <v>0</v>
      </c>
      <c r="T42" s="78">
        <f>SUMPRODUCT(LTA!F42:AJ42,LTA!F$101:AJ$101,LTA!F$105:AJ$105)</f>
        <v>88.210000000000008</v>
      </c>
      <c r="U42" s="78">
        <f>SUMPRODUCT(LTA!F42:AJ42,LTA!F$102:AJ$102,LTA!F$105:AJ$105)</f>
        <v>524.81999999999994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-366</v>
      </c>
      <c r="AA42" s="117">
        <f>STOA!J42</f>
        <v>4.2200000000000006</v>
      </c>
      <c r="AB42" s="117">
        <f>-STOA!P42</f>
        <v>0</v>
      </c>
      <c r="AC42">
        <f t="shared" si="0"/>
        <v>20.695218724845734</v>
      </c>
      <c r="AD42">
        <f t="shared" si="1"/>
        <v>1274.364286749131</v>
      </c>
      <c r="AE42">
        <f>'IDT-1'!F42</f>
        <v>0</v>
      </c>
      <c r="AF42" s="26"/>
      <c r="AG42">
        <f t="shared" si="2"/>
        <v>1274.364286749131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-160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9.9971311475409834</v>
      </c>
      <c r="F43">
        <f>GT_Spot!T43</f>
        <v>0</v>
      </c>
      <c r="G43">
        <f>PPCL_NG!T43</f>
        <v>11.95</v>
      </c>
      <c r="H43">
        <f>PPCL_Spot!T43</f>
        <v>24.961507955022626</v>
      </c>
      <c r="I43">
        <f>Bawana_NG!T43</f>
        <v>69.599999999999994</v>
      </c>
      <c r="J43">
        <f>Bawana_RLNG!T43</f>
        <v>0</v>
      </c>
      <c r="K43">
        <f>Bawana_Spot!T43</f>
        <v>32.117333776043822</v>
      </c>
      <c r="L43">
        <f>TWOMCL!S43</f>
        <v>0.30633951240552487</v>
      </c>
      <c r="M43">
        <f>EDWPCL!W43</f>
        <v>0</v>
      </c>
      <c r="N43">
        <f>'MSW BWN'!W43</f>
        <v>4.9499839999999997</v>
      </c>
      <c r="O43">
        <f>TPDDL_ISGS_exbus!BB43</f>
        <v>935.71386259356564</v>
      </c>
      <c r="P43" s="77">
        <v>74.94</v>
      </c>
      <c r="Q43" s="77">
        <v>20.72</v>
      </c>
      <c r="R43" s="80">
        <v>17.699999999999996</v>
      </c>
      <c r="S43" s="80">
        <v>0</v>
      </c>
      <c r="T43" s="78">
        <f>SUMPRODUCT(LTA!F43:AJ43,LTA!F$101:AJ$101,LTA!F$105:AJ$105)</f>
        <v>93.72</v>
      </c>
      <c r="U43" s="78">
        <f>SUMPRODUCT(LTA!F43:AJ43,LTA!F$102:AJ$102,LTA!F$105:AJ$105)</f>
        <v>531.58000000000004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-351</v>
      </c>
      <c r="AA43" s="117">
        <f>STOA!J43</f>
        <v>4.2200000000000006</v>
      </c>
      <c r="AB43" s="117">
        <f>-STOA!P43</f>
        <v>0</v>
      </c>
      <c r="AC43">
        <f t="shared" si="0"/>
        <v>20.795685275739032</v>
      </c>
      <c r="AD43">
        <f t="shared" si="1"/>
        <v>1285.6804737088396</v>
      </c>
      <c r="AE43">
        <f>'IDT-1'!F43</f>
        <v>0</v>
      </c>
      <c r="AF43" s="26"/>
      <c r="AG43">
        <f t="shared" si="2"/>
        <v>1285.6804737088396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-175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9.9971311475409834</v>
      </c>
      <c r="F44">
        <f>GT_Spot!T44</f>
        <v>0</v>
      </c>
      <c r="G44">
        <f>PPCL_NG!T44</f>
        <v>11.95</v>
      </c>
      <c r="H44">
        <f>PPCL_Spot!T44</f>
        <v>24.960399366389861</v>
      </c>
      <c r="I44">
        <f>Bawana_NG!T44</f>
        <v>69.599999999999994</v>
      </c>
      <c r="J44">
        <f>Bawana_RLNG!T44</f>
        <v>0</v>
      </c>
      <c r="K44">
        <f>Bawana_Spot!T44</f>
        <v>32.117333776043822</v>
      </c>
      <c r="L44">
        <f>TWOMCL!S44</f>
        <v>0.30633951240552487</v>
      </c>
      <c r="M44">
        <f>EDWPCL!W44</f>
        <v>0</v>
      </c>
      <c r="N44">
        <f>'MSW BWN'!W44</f>
        <v>5.2863679999999995</v>
      </c>
      <c r="O44">
        <f>TPDDL_ISGS_exbus!BB44</f>
        <v>928.98383643356556</v>
      </c>
      <c r="P44" s="77">
        <v>74.94</v>
      </c>
      <c r="Q44" s="77">
        <v>20.72</v>
      </c>
      <c r="R44" s="80">
        <v>17.699999999999996</v>
      </c>
      <c r="S44" s="80">
        <v>0</v>
      </c>
      <c r="T44" s="78">
        <f>SUMPRODUCT(LTA!F44:AJ44,LTA!F$101:AJ$101,LTA!F$105:AJ$105)</f>
        <v>98.41</v>
      </c>
      <c r="U44" s="78">
        <f>SUMPRODUCT(LTA!F44:AJ44,LTA!F$102:AJ$102,LTA!F$105:AJ$105)</f>
        <v>536.59999999999991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-327</v>
      </c>
      <c r="AA44" s="117">
        <f>STOA!J44</f>
        <v>4.2200000000000006</v>
      </c>
      <c r="AB44" s="117">
        <f>-STOA!P44</f>
        <v>0</v>
      </c>
      <c r="AC44">
        <f t="shared" si="0"/>
        <v>20.523003133396426</v>
      </c>
      <c r="AD44">
        <f t="shared" si="1"/>
        <v>1323.2684051025494</v>
      </c>
      <c r="AE44">
        <f>'IDT-1'!F44</f>
        <v>0</v>
      </c>
      <c r="AF44" s="26"/>
      <c r="AG44">
        <f t="shared" si="2"/>
        <v>1323.2684051025494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-165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9.9971311475409834</v>
      </c>
      <c r="F45">
        <f>GT_Spot!T45</f>
        <v>0</v>
      </c>
      <c r="G45">
        <f>PPCL_NG!T45</f>
        <v>11.95</v>
      </c>
      <c r="H45">
        <f>PPCL_Spot!T45</f>
        <v>24.960775923548709</v>
      </c>
      <c r="I45">
        <f>Bawana_NG!T45</f>
        <v>69.599999999999994</v>
      </c>
      <c r="J45">
        <f>Bawana_RLNG!T45</f>
        <v>0</v>
      </c>
      <c r="K45">
        <f>Bawana_Spot!T45</f>
        <v>32.117333776043822</v>
      </c>
      <c r="L45">
        <f>TWOMCL!S45</f>
        <v>0.30633951240552487</v>
      </c>
      <c r="M45">
        <f>EDWPCL!W45</f>
        <v>0</v>
      </c>
      <c r="N45">
        <f>'MSW BWN'!W45</f>
        <v>5.4942719999999987</v>
      </c>
      <c r="O45">
        <f>TPDDL_ISGS_exbus!BB45</f>
        <v>930.38649995556557</v>
      </c>
      <c r="P45" s="77">
        <v>74.94</v>
      </c>
      <c r="Q45" s="77">
        <v>20.72</v>
      </c>
      <c r="R45" s="80">
        <v>17.699999999999996</v>
      </c>
      <c r="S45" s="80">
        <v>0</v>
      </c>
      <c r="T45" s="78">
        <f>SUMPRODUCT(LTA!F45:AJ45,LTA!F$101:AJ$101,LTA!F$105:AJ$105)</f>
        <v>103.17</v>
      </c>
      <c r="U45" s="78">
        <f>SUMPRODUCT(LTA!F45:AJ45,LTA!F$102:AJ$102,LTA!F$105:AJ$105)</f>
        <v>536.28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-318</v>
      </c>
      <c r="AA45" s="117">
        <f>STOA!J45</f>
        <v>4.2200000000000006</v>
      </c>
      <c r="AB45" s="117">
        <f>-STOA!P45</f>
        <v>0</v>
      </c>
      <c r="AC45">
        <f t="shared" si="0"/>
        <v>20.496348293593261</v>
      </c>
      <c r="AD45">
        <f t="shared" si="1"/>
        <v>1338.3460040215116</v>
      </c>
      <c r="AE45">
        <f>'IDT-1'!F45</f>
        <v>0</v>
      </c>
      <c r="AF45" s="26"/>
      <c r="AG45">
        <f t="shared" si="2"/>
        <v>1338.3460040215116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-165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9.9971311475409834</v>
      </c>
      <c r="F46">
        <f>GT_Spot!T46</f>
        <v>0</v>
      </c>
      <c r="G46">
        <f>PPCL_NG!T46</f>
        <v>11.95</v>
      </c>
      <c r="H46">
        <f>PPCL_Spot!T46</f>
        <v>24.960775923548709</v>
      </c>
      <c r="I46">
        <f>Bawana_NG!T46</f>
        <v>69.599999999999994</v>
      </c>
      <c r="J46">
        <f>Bawana_RLNG!T46</f>
        <v>0</v>
      </c>
      <c r="K46">
        <f>Bawana_Spot!T46</f>
        <v>32.117333776043822</v>
      </c>
      <c r="L46">
        <f>TWOMCL!S46</f>
        <v>0.30633951240552487</v>
      </c>
      <c r="M46">
        <f>EDWPCL!W46</f>
        <v>0</v>
      </c>
      <c r="N46">
        <f>'MSW BWN'!W46</f>
        <v>5.2758559999999992</v>
      </c>
      <c r="O46">
        <f>TPDDL_ISGS_exbus!BB46</f>
        <v>930.36761917676563</v>
      </c>
      <c r="P46" s="77">
        <v>74.94</v>
      </c>
      <c r="Q46" s="77">
        <v>20.72</v>
      </c>
      <c r="R46" s="80">
        <v>17.699999999999996</v>
      </c>
      <c r="S46" s="80">
        <v>0</v>
      </c>
      <c r="T46" s="78">
        <f>SUMPRODUCT(LTA!F46:AJ46,LTA!F$101:AJ$101,LTA!F$105:AJ$105)</f>
        <v>106.41</v>
      </c>
      <c r="U46" s="78">
        <f>SUMPRODUCT(LTA!F46:AJ46,LTA!F$102:AJ$102,LTA!F$105:AJ$105)</f>
        <v>538.40999999999985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-306</v>
      </c>
      <c r="AA46" s="117">
        <f>STOA!J46</f>
        <v>4.2200000000000006</v>
      </c>
      <c r="AB46" s="117">
        <f>-STOA!P46</f>
        <v>0</v>
      </c>
      <c r="AC46">
        <f t="shared" si="0"/>
        <v>20.434978551673478</v>
      </c>
      <c r="AD46">
        <f t="shared" si="1"/>
        <v>1355.5400769846312</v>
      </c>
      <c r="AE46">
        <f>'IDT-1'!F46</f>
        <v>0</v>
      </c>
      <c r="AF46" s="26"/>
      <c r="AG46">
        <f t="shared" si="2"/>
        <v>1355.5400769846312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-165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9.9971311475409834</v>
      </c>
      <c r="F47">
        <f>GT_Spot!T47</f>
        <v>0</v>
      </c>
      <c r="G47">
        <f>PPCL_NG!T47</f>
        <v>11.95</v>
      </c>
      <c r="H47">
        <f>PPCL_Spot!T47</f>
        <v>24.960775923548709</v>
      </c>
      <c r="I47">
        <f>Bawana_NG!T47</f>
        <v>69.599999999999994</v>
      </c>
      <c r="J47">
        <f>Bawana_RLNG!T47</f>
        <v>0</v>
      </c>
      <c r="K47">
        <f>Bawana_Spot!T47</f>
        <v>32.117333776043822</v>
      </c>
      <c r="L47">
        <f>TWOMCL!S47</f>
        <v>0.30633951240552487</v>
      </c>
      <c r="M47">
        <f>EDWPCL!W47</f>
        <v>0</v>
      </c>
      <c r="N47">
        <f>'MSW BWN'!W47</f>
        <v>5.2361439999999986</v>
      </c>
      <c r="O47">
        <f>TPDDL_ISGS_exbus!BB47</f>
        <v>927.68904287116561</v>
      </c>
      <c r="P47" s="77">
        <v>74.94</v>
      </c>
      <c r="Q47" s="77">
        <v>20.72</v>
      </c>
      <c r="R47" s="80">
        <v>17.699999999999996</v>
      </c>
      <c r="S47" s="80">
        <v>0</v>
      </c>
      <c r="T47" s="78">
        <f>SUMPRODUCT(LTA!F47:AJ47,LTA!F$101:AJ$101,LTA!F$105:AJ$105)</f>
        <v>108.19</v>
      </c>
      <c r="U47" s="78">
        <f>SUMPRODUCT(LTA!F47:AJ47,LTA!F$102:AJ$102,LTA!F$105:AJ$105)</f>
        <v>544.26999999999987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-303</v>
      </c>
      <c r="AA47" s="117">
        <f>STOA!J47</f>
        <v>4.2200000000000006</v>
      </c>
      <c r="AB47" s="117">
        <f>-STOA!P47</f>
        <v>0</v>
      </c>
      <c r="AC47">
        <f t="shared" si="0"/>
        <v>21.38385862184812</v>
      </c>
      <c r="AD47">
        <f t="shared" si="1"/>
        <v>1257.5129086088566</v>
      </c>
      <c r="AE47">
        <f>'IDT-1'!F47</f>
        <v>0</v>
      </c>
      <c r="AF47" s="26"/>
      <c r="AG47">
        <f t="shared" si="2"/>
        <v>1257.5129086088566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-270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9.7084664055438399</v>
      </c>
      <c r="F48">
        <f>GT_Spot!T48</f>
        <v>0</v>
      </c>
      <c r="G48">
        <f>PPCL_NG!T48</f>
        <v>11.95</v>
      </c>
      <c r="H48">
        <f>PPCL_Spot!T48</f>
        <v>24.960775923548709</v>
      </c>
      <c r="I48">
        <f>Bawana_NG!T48</f>
        <v>69.599999999999994</v>
      </c>
      <c r="J48">
        <f>Bawana_RLNG!T48</f>
        <v>0</v>
      </c>
      <c r="K48">
        <f>Bawana_Spot!T48</f>
        <v>32.117333776043822</v>
      </c>
      <c r="L48">
        <f>TWOMCL!S48</f>
        <v>0.30633951240552487</v>
      </c>
      <c r="M48">
        <f>EDWPCL!W48</f>
        <v>0</v>
      </c>
      <c r="N48">
        <f>'MSW BWN'!W48</f>
        <v>5.258335999999999</v>
      </c>
      <c r="O48">
        <f>TPDDL_ISGS_exbus!BB48</f>
        <v>927.68904287116561</v>
      </c>
      <c r="P48" s="77">
        <v>74.94</v>
      </c>
      <c r="Q48" s="77">
        <v>20.72</v>
      </c>
      <c r="R48" s="80">
        <v>17.699999999999996</v>
      </c>
      <c r="S48" s="80">
        <v>0</v>
      </c>
      <c r="T48" s="78">
        <f>SUMPRODUCT(LTA!F48:AJ48,LTA!F$101:AJ$101,LTA!F$105:AJ$105)</f>
        <v>108.61</v>
      </c>
      <c r="U48" s="78">
        <f>SUMPRODUCT(LTA!F48:AJ48,LTA!F$102:AJ$102,LTA!F$105:AJ$105)</f>
        <v>546.83999999999992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-295</v>
      </c>
      <c r="AA48" s="117">
        <f>STOA!J48</f>
        <v>4.2200000000000006</v>
      </c>
      <c r="AB48" s="117">
        <f>-STOA!P48</f>
        <v>0</v>
      </c>
      <c r="AC48">
        <f t="shared" si="0"/>
        <v>20.89289426543122</v>
      </c>
      <c r="AD48">
        <f t="shared" si="1"/>
        <v>1318.7274002232762</v>
      </c>
      <c r="AE48">
        <f>'IDT-1'!F48</f>
        <v>0</v>
      </c>
      <c r="AF48" s="26"/>
      <c r="AG48">
        <f t="shared" si="2"/>
        <v>1318.7274002232762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-220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9.7084664055438399</v>
      </c>
      <c r="F49">
        <f>GT_Spot!T49</f>
        <v>0</v>
      </c>
      <c r="G49">
        <f>PPCL_NG!T49</f>
        <v>11.95</v>
      </c>
      <c r="H49">
        <f>PPCL_Spot!T49</f>
        <v>24.961507955022626</v>
      </c>
      <c r="I49">
        <f>Bawana_NG!T49</f>
        <v>69.599999999999994</v>
      </c>
      <c r="J49">
        <f>Bawana_RLNG!T49</f>
        <v>0</v>
      </c>
      <c r="K49">
        <f>Bawana_Spot!T49</f>
        <v>32.117333776043822</v>
      </c>
      <c r="L49">
        <f>TWOMCL!S49</f>
        <v>0.30633951240552487</v>
      </c>
      <c r="M49">
        <f>EDWPCL!W49</f>
        <v>0</v>
      </c>
      <c r="N49">
        <f>'MSW BWN'!W49</f>
        <v>5.1076639999999998</v>
      </c>
      <c r="O49">
        <f>TPDDL_ISGS_exbus!BB49</f>
        <v>926.2863793491656</v>
      </c>
      <c r="P49" s="77">
        <v>74.94</v>
      </c>
      <c r="Q49" s="77">
        <v>20.72</v>
      </c>
      <c r="R49" s="80">
        <v>17.699999999999996</v>
      </c>
      <c r="S49" s="80">
        <v>0</v>
      </c>
      <c r="T49" s="78">
        <f>SUMPRODUCT(LTA!F49:AJ49,LTA!F$101:AJ$101,LTA!F$105:AJ$105)</f>
        <v>108.95</v>
      </c>
      <c r="U49" s="78">
        <f>SUMPRODUCT(LTA!F49:AJ49,LTA!F$102:AJ$102,LTA!F$105:AJ$105)</f>
        <v>549.76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-286</v>
      </c>
      <c r="AA49" s="117">
        <f>STOA!J49</f>
        <v>4.2200000000000006</v>
      </c>
      <c r="AB49" s="117">
        <f>-STOA!P49</f>
        <v>0</v>
      </c>
      <c r="AC49">
        <f t="shared" si="0"/>
        <v>20.650453656570924</v>
      </c>
      <c r="AD49">
        <f t="shared" si="1"/>
        <v>1349.6772373416106</v>
      </c>
      <c r="AE49">
        <f>'IDT-1'!F49</f>
        <v>0</v>
      </c>
      <c r="AF49" s="26"/>
      <c r="AG49">
        <f t="shared" si="2"/>
        <v>1349.6772373416106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-200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9.7084664055438399</v>
      </c>
      <c r="F50">
        <f>GT_Spot!T50</f>
        <v>0</v>
      </c>
      <c r="G50">
        <f>PPCL_NG!T50</f>
        <v>11.95</v>
      </c>
      <c r="H50">
        <f>PPCL_Spot!T50</f>
        <v>24.960399366389861</v>
      </c>
      <c r="I50">
        <f>Bawana_NG!T50</f>
        <v>69.599999999999994</v>
      </c>
      <c r="J50">
        <f>Bawana_RLNG!T50</f>
        <v>0</v>
      </c>
      <c r="K50">
        <f>Bawana_Spot!T50</f>
        <v>32.117333776043822</v>
      </c>
      <c r="L50">
        <f>TWOMCL!S50</f>
        <v>0.30633951240552487</v>
      </c>
      <c r="M50">
        <f>EDWPCL!W50</f>
        <v>0</v>
      </c>
      <c r="N50">
        <f>'MSW BWN'!W50</f>
        <v>5.0013759999999987</v>
      </c>
      <c r="O50">
        <f>TPDDL_ISGS_exbus!BB50</f>
        <v>926.2863793491656</v>
      </c>
      <c r="P50" s="77">
        <v>74.94</v>
      </c>
      <c r="Q50" s="77">
        <v>20.72</v>
      </c>
      <c r="R50" s="80">
        <v>17.699999999999996</v>
      </c>
      <c r="S50" s="80">
        <v>0</v>
      </c>
      <c r="T50" s="78">
        <f>SUMPRODUCT(LTA!F50:AJ50,LTA!F$101:AJ$101,LTA!F$105:AJ$105)</f>
        <v>110.57000000000001</v>
      </c>
      <c r="U50" s="78">
        <f>SUMPRODUCT(LTA!F50:AJ50,LTA!F$102:AJ$102,LTA!F$105:AJ$105)</f>
        <v>555.43999999999994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-286</v>
      </c>
      <c r="AA50" s="117">
        <f>STOA!J50</f>
        <v>4.2200000000000006</v>
      </c>
      <c r="AB50" s="117">
        <f>-STOA!P50</f>
        <v>0</v>
      </c>
      <c r="AC50">
        <f t="shared" si="0"/>
        <v>20.713748566590954</v>
      </c>
      <c r="AD50">
        <f t="shared" si="1"/>
        <v>1356.8065458429578</v>
      </c>
      <c r="AE50">
        <f>'IDT-1'!F50</f>
        <v>0</v>
      </c>
      <c r="AF50" s="26"/>
      <c r="AG50">
        <f t="shared" si="2"/>
        <v>1356.8065458429578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9.4198013656114234</v>
      </c>
      <c r="F51">
        <f>GT_Spot!T51</f>
        <v>0</v>
      </c>
      <c r="G51">
        <f>PPCL_NG!T51</f>
        <v>11.95</v>
      </c>
      <c r="H51">
        <f>PPCL_Spot!T51</f>
        <v>24.960961529361661</v>
      </c>
      <c r="I51">
        <f>Bawana_NG!T51</f>
        <v>69.599999999999994</v>
      </c>
      <c r="J51">
        <f>Bawana_RLNG!T51</f>
        <v>0</v>
      </c>
      <c r="K51">
        <f>Bawana_Spot!T51</f>
        <v>32.117333776043822</v>
      </c>
      <c r="L51">
        <f>TWOMCL!S51</f>
        <v>0.30633951240552487</v>
      </c>
      <c r="M51">
        <f>EDWPCL!W51</f>
        <v>0</v>
      </c>
      <c r="N51">
        <f>'MSW BWN'!W51</f>
        <v>4.9277919999999993</v>
      </c>
      <c r="O51">
        <f>TPDDL_ISGS_exbus!BB51</f>
        <v>926.2863793491656</v>
      </c>
      <c r="P51" s="77">
        <v>74.94</v>
      </c>
      <c r="Q51" s="77">
        <v>20.72</v>
      </c>
      <c r="R51" s="80">
        <v>17.699999999999996</v>
      </c>
      <c r="S51" s="80">
        <v>0</v>
      </c>
      <c r="T51" s="78">
        <f>SUMPRODUCT(LTA!F51:AJ51,LTA!F$101:AJ$101,LTA!F$105:AJ$105)</f>
        <v>112.76</v>
      </c>
      <c r="U51" s="78">
        <f>SUMPRODUCT(LTA!F51:AJ51,LTA!F$102:AJ$102,LTA!F$105:AJ$105)</f>
        <v>552.99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-281</v>
      </c>
      <c r="AA51" s="117">
        <f>STOA!J51</f>
        <v>4.2200000000000006</v>
      </c>
      <c r="AB51" s="117">
        <f>-STOA!P51</f>
        <v>0</v>
      </c>
      <c r="AC51">
        <f t="shared" si="0"/>
        <v>21.196574735794442</v>
      </c>
      <c r="AD51">
        <f t="shared" si="1"/>
        <v>1300.7020327967937</v>
      </c>
      <c r="AE51">
        <f>'IDT-1'!F51</f>
        <v>0</v>
      </c>
      <c r="AF51" s="26"/>
      <c r="AG51">
        <f t="shared" si="2"/>
        <v>1300.7020327967937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-260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9.4198013656114234</v>
      </c>
      <c r="F52">
        <f>GT_Spot!T52</f>
        <v>0</v>
      </c>
      <c r="G52">
        <f>PPCL_NG!T52</f>
        <v>11.95</v>
      </c>
      <c r="H52">
        <f>PPCL_Spot!T52</f>
        <v>24.960961529361661</v>
      </c>
      <c r="I52">
        <f>Bawana_NG!T52</f>
        <v>69.599999999999994</v>
      </c>
      <c r="J52">
        <f>Bawana_RLNG!T52</f>
        <v>0</v>
      </c>
      <c r="K52">
        <f>Bawana_Spot!T52</f>
        <v>32.117333776043822</v>
      </c>
      <c r="L52">
        <f>TWOMCL!S52</f>
        <v>0.30633951240552487</v>
      </c>
      <c r="M52">
        <f>EDWPCL!W52</f>
        <v>0</v>
      </c>
      <c r="N52">
        <f>'MSW BWN'!W52</f>
        <v>5.2478239999999996</v>
      </c>
      <c r="O52">
        <f>TPDDL_ISGS_exbus!BB52</f>
        <v>926.28184034783237</v>
      </c>
      <c r="P52" s="77">
        <v>74.94</v>
      </c>
      <c r="Q52" s="77">
        <v>20.72</v>
      </c>
      <c r="R52" s="80">
        <v>17.699999999999996</v>
      </c>
      <c r="S52" s="80">
        <v>0</v>
      </c>
      <c r="T52" s="78">
        <f>SUMPRODUCT(LTA!F52:AJ52,LTA!F$101:AJ$101,LTA!F$105:AJ$105)</f>
        <v>112.93</v>
      </c>
      <c r="U52" s="78">
        <f>SUMPRODUCT(LTA!F52:AJ52,LTA!F$102:AJ$102,LTA!F$105:AJ$105)</f>
        <v>550.43999999999994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-275</v>
      </c>
      <c r="AA52" s="117">
        <f>STOA!J52</f>
        <v>4.2200000000000006</v>
      </c>
      <c r="AB52" s="117">
        <f>-STOA!P52</f>
        <v>0</v>
      </c>
      <c r="AC52">
        <f t="shared" si="0"/>
        <v>20.681231932939774</v>
      </c>
      <c r="AD52">
        <f t="shared" si="1"/>
        <v>1355.1528685983151</v>
      </c>
      <c r="AE52">
        <f>'IDT-1'!F52</f>
        <v>0</v>
      </c>
      <c r="AF52" s="26"/>
      <c r="AG52">
        <f t="shared" si="2"/>
        <v>1355.1528685983151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-210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9.4198013656114234</v>
      </c>
      <c r="F53">
        <f>GT_Spot!T53</f>
        <v>0</v>
      </c>
      <c r="G53">
        <f>PPCL_NG!T53</f>
        <v>11.95</v>
      </c>
      <c r="H53">
        <f>PPCL_Spot!T53</f>
        <v>24.960961529361661</v>
      </c>
      <c r="I53">
        <f>Bawana_NG!T53</f>
        <v>69.599999999999994</v>
      </c>
      <c r="J53">
        <f>Bawana_RLNG!T53</f>
        <v>0</v>
      </c>
      <c r="K53">
        <f>Bawana_Spot!T53</f>
        <v>32.117333776043822</v>
      </c>
      <c r="L53">
        <f>TWOMCL!S53</f>
        <v>0.30633951240552487</v>
      </c>
      <c r="M53">
        <f>EDWPCL!W53</f>
        <v>0</v>
      </c>
      <c r="N53">
        <f>'MSW BWN'!W53</f>
        <v>5.2700159999999983</v>
      </c>
      <c r="O53">
        <f>TPDDL_ISGS_exbus!BB53</f>
        <v>926.28184034783237</v>
      </c>
      <c r="P53" s="77">
        <v>74.94</v>
      </c>
      <c r="Q53" s="77">
        <v>20.72</v>
      </c>
      <c r="R53" s="80">
        <v>17.699999999999996</v>
      </c>
      <c r="S53" s="80">
        <v>0</v>
      </c>
      <c r="T53" s="78">
        <f>SUMPRODUCT(LTA!F53:AJ53,LTA!F$101:AJ$101,LTA!F$105:AJ$105)</f>
        <v>113.03</v>
      </c>
      <c r="U53" s="78">
        <f>SUMPRODUCT(LTA!F53:AJ53,LTA!F$102:AJ$102,LTA!F$105:AJ$105)</f>
        <v>548.77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-279</v>
      </c>
      <c r="AA53" s="117">
        <f>STOA!J53</f>
        <v>4.2200000000000006</v>
      </c>
      <c r="AB53" s="117">
        <f>-STOA!P53</f>
        <v>0</v>
      </c>
      <c r="AC53">
        <f t="shared" si="0"/>
        <v>20.6143424574066</v>
      </c>
      <c r="AD53">
        <f t="shared" si="1"/>
        <v>1359.6719500738484</v>
      </c>
      <c r="AE53">
        <f>'IDT-1'!F53</f>
        <v>0</v>
      </c>
      <c r="AF53" s="26"/>
      <c r="AG53">
        <f t="shared" si="2"/>
        <v>1359.6719500738484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-200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9.4198013656114234</v>
      </c>
      <c r="F54">
        <f>GT_Spot!T54</f>
        <v>0</v>
      </c>
      <c r="G54">
        <f>PPCL_NG!T54</f>
        <v>11.95</v>
      </c>
      <c r="H54">
        <f>PPCL_Spot!T54</f>
        <v>24.960961529361661</v>
      </c>
      <c r="I54">
        <f>Bawana_NG!T54</f>
        <v>69.599999999999994</v>
      </c>
      <c r="J54">
        <f>Bawana_RLNG!T54</f>
        <v>0</v>
      </c>
      <c r="K54">
        <f>Bawana_Spot!T54</f>
        <v>32.117333776043822</v>
      </c>
      <c r="L54">
        <f>TWOMCL!S54</f>
        <v>0.30633951240552487</v>
      </c>
      <c r="M54">
        <f>EDWPCL!W54</f>
        <v>0</v>
      </c>
      <c r="N54">
        <f>'MSW BWN'!W54</f>
        <v>5.0515999999999996</v>
      </c>
      <c r="O54">
        <f>TPDDL_ISGS_exbus!BB54</f>
        <v>926.28184034783237</v>
      </c>
      <c r="P54" s="77">
        <v>74.94</v>
      </c>
      <c r="Q54" s="77">
        <v>20.72</v>
      </c>
      <c r="R54" s="80">
        <v>17.699999999999996</v>
      </c>
      <c r="S54" s="80">
        <v>0</v>
      </c>
      <c r="T54" s="78">
        <f>SUMPRODUCT(LTA!F54:AJ54,LTA!F$101:AJ$101,LTA!F$105:AJ$105)</f>
        <v>113.04</v>
      </c>
      <c r="U54" s="78">
        <f>SUMPRODUCT(LTA!F54:AJ54,LTA!F$102:AJ$102,LTA!F$105:AJ$105)</f>
        <v>545.53999999999985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-301</v>
      </c>
      <c r="AA54" s="117">
        <f>STOA!J54</f>
        <v>4.2200000000000006</v>
      </c>
      <c r="AB54" s="117">
        <f>-STOA!P54</f>
        <v>0</v>
      </c>
      <c r="AC54">
        <f t="shared" si="0"/>
        <v>20.779403202094898</v>
      </c>
      <c r="AD54">
        <f t="shared" si="1"/>
        <v>1334.0684733291596</v>
      </c>
      <c r="AE54">
        <f>'IDT-1'!F54</f>
        <v>0</v>
      </c>
      <c r="AF54" s="26"/>
      <c r="AG54">
        <f t="shared" si="2"/>
        <v>1334.0684733291596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7.5982689335394129</v>
      </c>
      <c r="F55">
        <f>GT_Spot!T55</f>
        <v>0</v>
      </c>
      <c r="G55">
        <f>PPCL_NG!T55</f>
        <v>11.95</v>
      </c>
      <c r="H55">
        <f>PPCL_Spot!T55</f>
        <v>25.018178398293017</v>
      </c>
      <c r="I55">
        <f>Bawana_NG!T55</f>
        <v>69.599999999999994</v>
      </c>
      <c r="J55">
        <f>Bawana_RLNG!T55</f>
        <v>0</v>
      </c>
      <c r="K55">
        <f>Bawana_Spot!T55</f>
        <v>32.117333776043822</v>
      </c>
      <c r="L55">
        <f>TWOMCL!S55</f>
        <v>0.30633951240552487</v>
      </c>
      <c r="M55">
        <f>EDWPCL!W55</f>
        <v>0</v>
      </c>
      <c r="N55">
        <f>'MSW BWN'!W55</f>
        <v>4.9499839999999997</v>
      </c>
      <c r="O55">
        <f>TPDDL_ISGS_exbus!BB55</f>
        <v>926.17172726876572</v>
      </c>
      <c r="P55" s="77">
        <v>74.94</v>
      </c>
      <c r="Q55" s="77">
        <v>20.72</v>
      </c>
      <c r="R55" s="80">
        <v>17.699999999999996</v>
      </c>
      <c r="S55" s="80">
        <v>0</v>
      </c>
      <c r="T55" s="78">
        <f>SUMPRODUCT(LTA!F55:AJ55,LTA!F$101:AJ$101,LTA!F$105:AJ$105)</f>
        <v>113.02000000000001</v>
      </c>
      <c r="U55" s="78">
        <f>SUMPRODUCT(LTA!F55:AJ55,LTA!F$102:AJ$102,LTA!F$105:AJ$105)</f>
        <v>541.68000000000006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-384</v>
      </c>
      <c r="AA55" s="117">
        <f>STOA!J55</f>
        <v>4.2200000000000006</v>
      </c>
      <c r="AB55" s="117">
        <f>-STOA!P55</f>
        <v>0</v>
      </c>
      <c r="AC55">
        <f t="shared" si="0"/>
        <v>21.464754593585685</v>
      </c>
      <c r="AD55">
        <f t="shared" si="1"/>
        <v>1244.527077295462</v>
      </c>
      <c r="AE55">
        <f>'IDT-1'!F55</f>
        <v>0</v>
      </c>
      <c r="AF55" s="26"/>
      <c r="AG55">
        <f t="shared" si="2"/>
        <v>1244.527077295462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-200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7.5982689335394129</v>
      </c>
      <c r="F56">
        <f>GT_Spot!T56</f>
        <v>0</v>
      </c>
      <c r="G56">
        <f>PPCL_NG!T56</f>
        <v>11.95</v>
      </c>
      <c r="H56">
        <f>PPCL_Spot!T56</f>
        <v>24.960399366389861</v>
      </c>
      <c r="I56">
        <f>Bawana_NG!T56</f>
        <v>69.599999999999994</v>
      </c>
      <c r="J56">
        <f>Bawana_RLNG!T56</f>
        <v>0</v>
      </c>
      <c r="K56">
        <f>Bawana_Spot!T56</f>
        <v>32.117333776043822</v>
      </c>
      <c r="L56">
        <f>TWOMCL!S56</f>
        <v>0.30633951240552487</v>
      </c>
      <c r="M56">
        <f>EDWPCL!W56</f>
        <v>0</v>
      </c>
      <c r="N56">
        <f>'MSW BWN'!W56</f>
        <v>5.2419839999999995</v>
      </c>
      <c r="O56">
        <f>TPDDL_ISGS_exbus!BB56</f>
        <v>926.16718826743238</v>
      </c>
      <c r="P56" s="77">
        <v>74.94</v>
      </c>
      <c r="Q56" s="77">
        <v>20.72</v>
      </c>
      <c r="R56" s="80">
        <v>17.699999999999996</v>
      </c>
      <c r="S56" s="80">
        <v>0</v>
      </c>
      <c r="T56" s="78">
        <f>SUMPRODUCT(LTA!F56:AJ56,LTA!F$101:AJ$101,LTA!F$105:AJ$105)</f>
        <v>112.97</v>
      </c>
      <c r="U56" s="78">
        <f>SUMPRODUCT(LTA!F56:AJ56,LTA!F$102:AJ$102,LTA!F$105:AJ$105)</f>
        <v>536.92999999999995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-393</v>
      </c>
      <c r="AA56" s="117">
        <f>STOA!J56</f>
        <v>4.2200000000000006</v>
      </c>
      <c r="AB56" s="117">
        <f>-STOA!P56</f>
        <v>0</v>
      </c>
      <c r="AC56">
        <f t="shared" si="0"/>
        <v>21.504438942592962</v>
      </c>
      <c r="AD56">
        <f t="shared" si="1"/>
        <v>1230.9170749132184</v>
      </c>
      <c r="AE56">
        <f>'IDT-1'!F56</f>
        <v>0</v>
      </c>
      <c r="AF56" s="26"/>
      <c r="AG56">
        <f t="shared" si="2"/>
        <v>1230.9170749132184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-200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9.94112527199254</v>
      </c>
      <c r="F57">
        <f>GT_Spot!T57</f>
        <v>0</v>
      </c>
      <c r="G57">
        <f>PPCL_NG!T57</f>
        <v>11.95</v>
      </c>
      <c r="H57">
        <f>PPCL_Spot!T57</f>
        <v>24.999999999999996</v>
      </c>
      <c r="I57">
        <f>Bawana_NG!T57</f>
        <v>69.599999999999994</v>
      </c>
      <c r="J57">
        <f>Bawana_RLNG!T57</f>
        <v>0</v>
      </c>
      <c r="K57">
        <f>Bawana_Spot!T57</f>
        <v>32.117333776043822</v>
      </c>
      <c r="L57">
        <f>TWOMCL!S57</f>
        <v>0.30633951240552487</v>
      </c>
      <c r="M57">
        <f>EDWPCL!W57</f>
        <v>0</v>
      </c>
      <c r="N57">
        <f>'MSW BWN'!W57</f>
        <v>5.2256320000000001</v>
      </c>
      <c r="O57">
        <f>TPDDL_ISGS_exbus!BB57</f>
        <v>926.91301698743234</v>
      </c>
      <c r="P57" s="77">
        <v>74.94</v>
      </c>
      <c r="Q57" s="77">
        <v>20.72</v>
      </c>
      <c r="R57" s="80">
        <v>17.699999999999996</v>
      </c>
      <c r="S57" s="80">
        <v>0</v>
      </c>
      <c r="T57" s="78">
        <f>SUMPRODUCT(LTA!F57:AJ57,LTA!F$101:AJ$101,LTA!F$105:AJ$105)</f>
        <v>112.82</v>
      </c>
      <c r="U57" s="78">
        <f>SUMPRODUCT(LTA!F57:AJ57,LTA!F$102:AJ$102,LTA!F$105:AJ$105)</f>
        <v>489.61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-341</v>
      </c>
      <c r="AA57" s="117">
        <f>STOA!J57</f>
        <v>4.2200000000000006</v>
      </c>
      <c r="AB57" s="117">
        <f>-STOA!P57</f>
        <v>0</v>
      </c>
      <c r="AC57">
        <f t="shared" si="0"/>
        <v>20.208518951819197</v>
      </c>
      <c r="AD57">
        <f t="shared" si="1"/>
        <v>1289.8549285960553</v>
      </c>
      <c r="AE57">
        <f>'IDT-1'!F57</f>
        <v>0</v>
      </c>
      <c r="AF57" s="26"/>
      <c r="AG57">
        <f t="shared" si="2"/>
        <v>1289.8549285960553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9.94112527199254</v>
      </c>
      <c r="F58">
        <f>GT_Spot!T58</f>
        <v>0</v>
      </c>
      <c r="G58">
        <f>PPCL_NG!T58</f>
        <v>11.95</v>
      </c>
      <c r="H58">
        <f>PPCL_Spot!T58</f>
        <v>24.999999999999996</v>
      </c>
      <c r="I58">
        <f>Bawana_NG!T58</f>
        <v>69.599999999999994</v>
      </c>
      <c r="J58">
        <f>Bawana_RLNG!T58</f>
        <v>0</v>
      </c>
      <c r="K58">
        <f>Bawana_Spot!T58</f>
        <v>32.117333776043822</v>
      </c>
      <c r="L58">
        <f>TWOMCL!S58</f>
        <v>0.30633951240552487</v>
      </c>
      <c r="M58">
        <f>EDWPCL!W58</f>
        <v>0</v>
      </c>
      <c r="N58">
        <f>'MSW BWN'!W58</f>
        <v>5.2700159999999983</v>
      </c>
      <c r="O58">
        <f>TPDDL_ISGS_exbus!BB58</f>
        <v>929.24373173743243</v>
      </c>
      <c r="P58" s="77">
        <v>74.94</v>
      </c>
      <c r="Q58" s="77">
        <v>20.72</v>
      </c>
      <c r="R58" s="80">
        <v>17.699999999999996</v>
      </c>
      <c r="S58" s="80">
        <v>0</v>
      </c>
      <c r="T58" s="78">
        <f>SUMPRODUCT(LTA!F58:AJ58,LTA!F$101:AJ$101,LTA!F$105:AJ$105)</f>
        <v>112.56</v>
      </c>
      <c r="U58" s="78">
        <f>SUMPRODUCT(LTA!F58:AJ58,LTA!F$102:AJ$102,LTA!F$105:AJ$105)</f>
        <v>487.20000000000005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-284</v>
      </c>
      <c r="AA58" s="117">
        <f>STOA!J58</f>
        <v>4.2200000000000006</v>
      </c>
      <c r="AB58" s="117">
        <f>-STOA!P58</f>
        <v>0</v>
      </c>
      <c r="AC58">
        <f t="shared" si="0"/>
        <v>19.699870552054065</v>
      </c>
      <c r="AD58">
        <f t="shared" si="1"/>
        <v>1347.0686757458204</v>
      </c>
      <c r="AE58">
        <f>'IDT-1'!F58</f>
        <v>0</v>
      </c>
      <c r="AF58" s="26"/>
      <c r="AG58">
        <f t="shared" si="2"/>
        <v>1347.0686757458204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9.94112527199254</v>
      </c>
      <c r="F59">
        <f>GT_Spot!T59</f>
        <v>0</v>
      </c>
      <c r="G59">
        <f>PPCL_NG!T59</f>
        <v>11.95</v>
      </c>
      <c r="H59">
        <f>PPCL_Spot!T59</f>
        <v>25</v>
      </c>
      <c r="I59">
        <f>Bawana_NG!T59</f>
        <v>69.599999999999994</v>
      </c>
      <c r="J59">
        <f>Bawana_RLNG!T59</f>
        <v>0</v>
      </c>
      <c r="K59">
        <f>Bawana_Spot!T59</f>
        <v>32.117333776043822</v>
      </c>
      <c r="L59">
        <f>TWOMCL!S59</f>
        <v>0.30633951240552487</v>
      </c>
      <c r="M59">
        <f>EDWPCL!W59</f>
        <v>0</v>
      </c>
      <c r="N59">
        <f>'MSW BWN'!W59</f>
        <v>5.0340799999999986</v>
      </c>
      <c r="O59">
        <f>TPDDL_ISGS_exbus!BB59</f>
        <v>930.51169892743928</v>
      </c>
      <c r="P59" s="77">
        <v>74.94</v>
      </c>
      <c r="Q59" s="77">
        <v>20.72</v>
      </c>
      <c r="R59" s="80">
        <v>17.699999999999996</v>
      </c>
      <c r="S59" s="80">
        <v>0</v>
      </c>
      <c r="T59" s="78">
        <f>SUMPRODUCT(LTA!F59:AJ59,LTA!F$101:AJ$101,LTA!F$105:AJ$105)</f>
        <v>110.23</v>
      </c>
      <c r="U59" s="78">
        <f>SUMPRODUCT(LTA!F59:AJ59,LTA!F$102:AJ$102,LTA!F$105:AJ$105)</f>
        <v>477.41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-252</v>
      </c>
      <c r="AA59" s="117">
        <f>STOA!J59</f>
        <v>4.26</v>
      </c>
      <c r="AB59" s="117">
        <f>-STOA!P59</f>
        <v>0</v>
      </c>
      <c r="AC59">
        <f t="shared" si="0"/>
        <v>19.762454721925639</v>
      </c>
      <c r="AD59">
        <f t="shared" si="1"/>
        <v>1317.9581227659557</v>
      </c>
      <c r="AE59">
        <f>'IDT-1'!F59</f>
        <v>0</v>
      </c>
      <c r="AF59" s="26"/>
      <c r="AG59">
        <f t="shared" si="2"/>
        <v>1317.9581227659557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-200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9.94112527199254</v>
      </c>
      <c r="F60">
        <f>GT_Spot!T60</f>
        <v>0</v>
      </c>
      <c r="G60">
        <f>PPCL_NG!T60</f>
        <v>11.95</v>
      </c>
      <c r="H60">
        <f>PPCL_Spot!T60</f>
        <v>25</v>
      </c>
      <c r="I60">
        <f>Bawana_NG!T60</f>
        <v>69.599999999999994</v>
      </c>
      <c r="J60">
        <f>Bawana_RLNG!T60</f>
        <v>0</v>
      </c>
      <c r="K60">
        <f>Bawana_Spot!T60</f>
        <v>32.117333776043822</v>
      </c>
      <c r="L60">
        <f>TWOMCL!S60</f>
        <v>0.30633951240552487</v>
      </c>
      <c r="M60">
        <f>EDWPCL!W60</f>
        <v>0</v>
      </c>
      <c r="N60">
        <f>'MSW BWN'!W60</f>
        <v>5.258335999999999</v>
      </c>
      <c r="O60">
        <f>TPDDL_ISGS_exbus!BB60</f>
        <v>940.43133249133029</v>
      </c>
      <c r="P60" s="77">
        <v>74.94</v>
      </c>
      <c r="Q60" s="77">
        <v>20.72</v>
      </c>
      <c r="R60" s="80">
        <v>17.699999999999996</v>
      </c>
      <c r="S60" s="80">
        <v>0</v>
      </c>
      <c r="T60" s="78">
        <f>SUMPRODUCT(LTA!F60:AJ60,LTA!F$101:AJ$101,LTA!F$105:AJ$105)</f>
        <v>109.79</v>
      </c>
      <c r="U60" s="78">
        <f>SUMPRODUCT(LTA!F60:AJ60,LTA!F$102:AJ$102,LTA!F$105:AJ$105)</f>
        <v>473.66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-224</v>
      </c>
      <c r="AA60" s="117">
        <f>STOA!J60</f>
        <v>4.26</v>
      </c>
      <c r="AB60" s="117">
        <f>-STOA!P60</f>
        <v>0</v>
      </c>
      <c r="AC60">
        <f t="shared" si="0"/>
        <v>19.122355003356645</v>
      </c>
      <c r="AD60">
        <f t="shared" si="1"/>
        <v>1402.5521120484157</v>
      </c>
      <c r="AE60">
        <f>'IDT-1'!F60</f>
        <v>0</v>
      </c>
      <c r="AF60" s="26"/>
      <c r="AG60">
        <f t="shared" si="2"/>
        <v>1402.5521120484157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-150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9.94112527199254</v>
      </c>
      <c r="F61">
        <f>GT_Spot!T61</f>
        <v>0</v>
      </c>
      <c r="G61">
        <f>PPCL_NG!T61</f>
        <v>11.95</v>
      </c>
      <c r="H61">
        <f>PPCL_Spot!T61</f>
        <v>25</v>
      </c>
      <c r="I61">
        <f>Bawana_NG!T61</f>
        <v>69.599999999999994</v>
      </c>
      <c r="J61">
        <f>Bawana_RLNG!T61</f>
        <v>0</v>
      </c>
      <c r="K61">
        <f>Bawana_Spot!T61</f>
        <v>31.897356426618053</v>
      </c>
      <c r="L61">
        <f>TWOMCL!S61</f>
        <v>0.30633951240552487</v>
      </c>
      <c r="M61">
        <f>EDWPCL!W61</f>
        <v>0</v>
      </c>
      <c r="N61">
        <f>'MSW BWN'!W61</f>
        <v>5.0737919999999992</v>
      </c>
      <c r="O61">
        <f>TPDDL_ISGS_exbus!BB61</f>
        <v>937.19356588355276</v>
      </c>
      <c r="P61" s="77">
        <v>74.94</v>
      </c>
      <c r="Q61" s="77">
        <v>20.72</v>
      </c>
      <c r="R61" s="80">
        <v>17.699999999999996</v>
      </c>
      <c r="S61" s="80">
        <v>0</v>
      </c>
      <c r="T61" s="78">
        <f>SUMPRODUCT(LTA!F61:AJ61,LTA!F$101:AJ$101,LTA!F$105:AJ$105)</f>
        <v>108</v>
      </c>
      <c r="U61" s="78">
        <f>SUMPRODUCT(LTA!F61:AJ61,LTA!F$102:AJ$102,LTA!F$105:AJ$105)</f>
        <v>467.56000000000006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-188</v>
      </c>
      <c r="AA61" s="117">
        <f>STOA!J61</f>
        <v>4.26</v>
      </c>
      <c r="AB61" s="117">
        <f>-STOA!P61</f>
        <v>0</v>
      </c>
      <c r="AC61">
        <f t="shared" si="0"/>
        <v>18.967602104200086</v>
      </c>
      <c r="AD61">
        <f t="shared" si="1"/>
        <v>1397.1745769903689</v>
      </c>
      <c r="AE61">
        <f>'IDT-1'!F61</f>
        <v>0</v>
      </c>
      <c r="AF61" s="26"/>
      <c r="AG61">
        <f t="shared" si="2"/>
        <v>1397.1745769903689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-180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9.94112527199254</v>
      </c>
      <c r="F62">
        <f>GT_Spot!T62</f>
        <v>0</v>
      </c>
      <c r="G62">
        <f>PPCL_NG!T62</f>
        <v>11.95</v>
      </c>
      <c r="H62">
        <f>PPCL_Spot!T62</f>
        <v>24.999999999999996</v>
      </c>
      <c r="I62">
        <f>Bawana_NG!T62</f>
        <v>69.599999999999994</v>
      </c>
      <c r="J62">
        <f>Bawana_RLNG!T62</f>
        <v>0</v>
      </c>
      <c r="K62">
        <f>Bawana_Spot!T62</f>
        <v>32.117333776043822</v>
      </c>
      <c r="L62">
        <f>TWOMCL!S62</f>
        <v>0.30633951240552487</v>
      </c>
      <c r="M62">
        <f>EDWPCL!W62</f>
        <v>0</v>
      </c>
      <c r="N62">
        <f>'MSW BWN'!W62</f>
        <v>5.2256320000000001</v>
      </c>
      <c r="O62">
        <f>TPDDL_ISGS_exbus!BB62</f>
        <v>937.19356588355276</v>
      </c>
      <c r="P62" s="77">
        <v>74.94</v>
      </c>
      <c r="Q62" s="77">
        <v>20.72</v>
      </c>
      <c r="R62" s="80">
        <v>17.699999999999996</v>
      </c>
      <c r="S62" s="80">
        <v>0</v>
      </c>
      <c r="T62" s="78">
        <f>SUMPRODUCT(LTA!F62:AJ62,LTA!F$101:AJ$101,LTA!F$105:AJ$105)</f>
        <v>106.13</v>
      </c>
      <c r="U62" s="78">
        <f>SUMPRODUCT(LTA!F62:AJ62,LTA!F$102:AJ$102,LTA!F$105:AJ$105)</f>
        <v>461.17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-159</v>
      </c>
      <c r="AA62" s="117">
        <f>STOA!J62</f>
        <v>4.26</v>
      </c>
      <c r="AB62" s="117">
        <f>-STOA!P62</f>
        <v>0</v>
      </c>
      <c r="AC62">
        <f t="shared" si="0"/>
        <v>18.729501673953326</v>
      </c>
      <c r="AD62">
        <f t="shared" si="1"/>
        <v>1408.5244947700417</v>
      </c>
      <c r="AE62">
        <f>'IDT-1'!F62</f>
        <v>0</v>
      </c>
      <c r="AF62" s="26"/>
      <c r="AG62">
        <f t="shared" si="2"/>
        <v>1408.5244947700417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-190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9.94112527199254</v>
      </c>
      <c r="F63">
        <f>GT_Spot!T63</f>
        <v>0</v>
      </c>
      <c r="G63">
        <f>PPCL_NG!T63</f>
        <v>11.95</v>
      </c>
      <c r="H63">
        <f>PPCL_Spot!T63</f>
        <v>25</v>
      </c>
      <c r="I63">
        <f>Bawana_NG!T63</f>
        <v>69.599999999999994</v>
      </c>
      <c r="J63">
        <f>Bawana_RLNG!T63</f>
        <v>0</v>
      </c>
      <c r="K63">
        <f>Bawana_Spot!T63</f>
        <v>32.117333776043822</v>
      </c>
      <c r="L63">
        <f>TWOMCL!S63</f>
        <v>0.30633951240552487</v>
      </c>
      <c r="M63">
        <f>EDWPCL!W63</f>
        <v>0</v>
      </c>
      <c r="N63">
        <f>'MSW BWN'!W63</f>
        <v>4.865888</v>
      </c>
      <c r="O63">
        <f>TPDDL_ISGS_exbus!BB63</f>
        <v>936.08440953864749</v>
      </c>
      <c r="P63" s="77">
        <v>74.94</v>
      </c>
      <c r="Q63" s="77">
        <v>20.72</v>
      </c>
      <c r="R63" s="80">
        <v>17.699999999999996</v>
      </c>
      <c r="S63" s="80">
        <v>0</v>
      </c>
      <c r="T63" s="78">
        <f>SUMPRODUCT(LTA!F63:AJ63,LTA!F$101:AJ$101,LTA!F$105:AJ$105)</f>
        <v>100.88</v>
      </c>
      <c r="U63" s="78">
        <f>SUMPRODUCT(LTA!F63:AJ63,LTA!F$102:AJ$102,LTA!F$105:AJ$105)</f>
        <v>457.79000000000008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-141</v>
      </c>
      <c r="AA63" s="117">
        <f>STOA!J63</f>
        <v>4.26</v>
      </c>
      <c r="AB63" s="117">
        <f>-STOA!P63</f>
        <v>0</v>
      </c>
      <c r="AC63">
        <f t="shared" si="0"/>
        <v>18.392043780296685</v>
      </c>
      <c r="AD63">
        <f t="shared" si="1"/>
        <v>1426.7630523187929</v>
      </c>
      <c r="AE63">
        <f>'IDT-1'!F63</f>
        <v>0</v>
      </c>
      <c r="AF63" s="26"/>
      <c r="AG63">
        <f t="shared" si="2"/>
        <v>1426.7630523187929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-180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9.94112527199254</v>
      </c>
      <c r="F64">
        <f>GT_Spot!T64</f>
        <v>0</v>
      </c>
      <c r="G64">
        <f>PPCL_NG!T64</f>
        <v>11.95</v>
      </c>
      <c r="H64">
        <f>PPCL_Spot!T64</f>
        <v>24.999999999999996</v>
      </c>
      <c r="I64">
        <f>Bawana_NG!T64</f>
        <v>69.599999999999994</v>
      </c>
      <c r="J64">
        <f>Bawana_RLNG!T64</f>
        <v>0</v>
      </c>
      <c r="K64">
        <f>Bawana_Spot!T64</f>
        <v>32.117333776043822</v>
      </c>
      <c r="L64">
        <f>TWOMCL!S64</f>
        <v>0.30633951240552487</v>
      </c>
      <c r="M64">
        <f>EDWPCL!W64</f>
        <v>0</v>
      </c>
      <c r="N64">
        <f>'MSW BWN'!W64</f>
        <v>5.4720799999999992</v>
      </c>
      <c r="O64">
        <f>TPDDL_ISGS_exbus!BB64</f>
        <v>934.9791176492804</v>
      </c>
      <c r="P64" s="77">
        <v>74.94</v>
      </c>
      <c r="Q64" s="77">
        <v>20.72</v>
      </c>
      <c r="R64" s="80">
        <v>17.699999999999996</v>
      </c>
      <c r="S64" s="80">
        <v>0</v>
      </c>
      <c r="T64" s="78">
        <f>SUMPRODUCT(LTA!F64:AJ64,LTA!F$101:AJ$101,LTA!F$105:AJ$105)</f>
        <v>91</v>
      </c>
      <c r="U64" s="78">
        <f>SUMPRODUCT(LTA!F64:AJ64,LTA!F$102:AJ$102,LTA!F$105:AJ$105)</f>
        <v>451.69000000000011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-101</v>
      </c>
      <c r="AA64" s="117">
        <f>STOA!J64</f>
        <v>4.26</v>
      </c>
      <c r="AB64" s="117">
        <f>-STOA!P64</f>
        <v>0</v>
      </c>
      <c r="AC64">
        <f t="shared" si="0"/>
        <v>18.335808976492206</v>
      </c>
      <c r="AD64">
        <f t="shared" si="1"/>
        <v>1400.3401872332302</v>
      </c>
      <c r="AE64">
        <f>'IDT-1'!F64</f>
        <v>-22.489000000000001</v>
      </c>
      <c r="AF64" s="26"/>
      <c r="AG64">
        <f t="shared" si="2"/>
        <v>1377.8511872332301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-230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9.94112527199254</v>
      </c>
      <c r="F65">
        <f>GT_Spot!T65</f>
        <v>0</v>
      </c>
      <c r="G65">
        <f>PPCL_NG!T65</f>
        <v>11.95</v>
      </c>
      <c r="H65">
        <f>PPCL_Spot!T65</f>
        <v>24.999999999999996</v>
      </c>
      <c r="I65">
        <f>Bawana_NG!T65</f>
        <v>69.599999999999994</v>
      </c>
      <c r="J65">
        <f>Bawana_RLNG!T65</f>
        <v>0</v>
      </c>
      <c r="K65">
        <f>Bawana_Spot!T65</f>
        <v>32.117333776043822</v>
      </c>
      <c r="L65">
        <f>TWOMCL!S65</f>
        <v>0.30633951240552487</v>
      </c>
      <c r="M65">
        <f>EDWPCL!W65</f>
        <v>0</v>
      </c>
      <c r="N65">
        <f>'MSW BWN'!W65</f>
        <v>5.4218559999999991</v>
      </c>
      <c r="O65">
        <f>TPDDL_ISGS_exbus!BB65</f>
        <v>941.12430124263165</v>
      </c>
      <c r="P65" s="77">
        <v>74.94</v>
      </c>
      <c r="Q65" s="77">
        <v>20.72</v>
      </c>
      <c r="R65" s="80">
        <v>17.699999999999996</v>
      </c>
      <c r="S65" s="80">
        <v>0</v>
      </c>
      <c r="T65" s="78">
        <f>SUMPRODUCT(LTA!F65:AJ65,LTA!F$101:AJ$101,LTA!F$105:AJ$105)</f>
        <v>83.62</v>
      </c>
      <c r="U65" s="78">
        <f>SUMPRODUCT(LTA!F65:AJ65,LTA!F$102:AJ$102,LTA!F$105:AJ$105)</f>
        <v>444.71000000000009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-49</v>
      </c>
      <c r="AA65" s="117">
        <f>STOA!J65</f>
        <v>4.26</v>
      </c>
      <c r="AB65" s="117">
        <f>-STOA!P65</f>
        <v>0</v>
      </c>
      <c r="AC65">
        <f t="shared" si="0"/>
        <v>17.35750761364978</v>
      </c>
      <c r="AD65">
        <f t="shared" si="1"/>
        <v>1495.053448189424</v>
      </c>
      <c r="AE65">
        <f>'IDT-1'!F65</f>
        <v>-51</v>
      </c>
      <c r="AF65" s="26"/>
      <c r="AG65">
        <f t="shared" si="2"/>
        <v>1444.053448189424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-180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9.94112527199254</v>
      </c>
      <c r="F66">
        <f>GT_Spot!T66</f>
        <v>0</v>
      </c>
      <c r="G66">
        <f>PPCL_NG!T66</f>
        <v>11.95</v>
      </c>
      <c r="H66">
        <f>PPCL_Spot!T66</f>
        <v>24.999999999999996</v>
      </c>
      <c r="I66">
        <f>Bawana_NG!T66</f>
        <v>69.599999999999994</v>
      </c>
      <c r="J66">
        <f>Bawana_RLNG!T66</f>
        <v>0</v>
      </c>
      <c r="K66">
        <f>Bawana_Spot!T66</f>
        <v>32.117333776043822</v>
      </c>
      <c r="L66">
        <f>TWOMCL!S66</f>
        <v>0.30633951240552487</v>
      </c>
      <c r="M66">
        <f>EDWPCL!W66</f>
        <v>0</v>
      </c>
      <c r="N66">
        <f>'MSW BWN'!W66</f>
        <v>4.6591519999999988</v>
      </c>
      <c r="O66">
        <f>TPDDL_ISGS_exbus!BB66</f>
        <v>944.2273135654317</v>
      </c>
      <c r="P66" s="77">
        <v>74.94</v>
      </c>
      <c r="Q66" s="77">
        <v>20.72</v>
      </c>
      <c r="R66" s="80">
        <v>17.699999999999996</v>
      </c>
      <c r="S66" s="80">
        <v>0</v>
      </c>
      <c r="T66" s="78">
        <f>SUMPRODUCT(LTA!F66:AJ66,LTA!F$101:AJ$101,LTA!F$105:AJ$105)</f>
        <v>76.320000000000007</v>
      </c>
      <c r="U66" s="78">
        <f>SUMPRODUCT(LTA!F66:AJ66,LTA!F$102:AJ$102,LTA!F$105:AJ$105)</f>
        <v>437.10000000000008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-24</v>
      </c>
      <c r="AA66" s="117">
        <f>STOA!J66</f>
        <v>4.26</v>
      </c>
      <c r="AB66" s="117">
        <f>-STOA!P66</f>
        <v>0</v>
      </c>
      <c r="AC66">
        <f t="shared" si="0"/>
        <v>17.024941138835537</v>
      </c>
      <c r="AD66">
        <f t="shared" si="1"/>
        <v>1507.8163229870381</v>
      </c>
      <c r="AE66">
        <f>'IDT-1'!F66</f>
        <v>-69</v>
      </c>
      <c r="AF66" s="26"/>
      <c r="AG66">
        <f t="shared" si="2"/>
        <v>1438.8163229870381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-180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10.247239819004525</v>
      </c>
      <c r="F67">
        <f>GT_Spot!T67</f>
        <v>0</v>
      </c>
      <c r="G67">
        <f>PPCL_NG!T67</f>
        <v>11.95</v>
      </c>
      <c r="H67">
        <f>PPCL_Spot!T67</f>
        <v>25</v>
      </c>
      <c r="I67">
        <f>Bawana_NG!T67</f>
        <v>69.599999999999994</v>
      </c>
      <c r="J67">
        <f>Bawana_RLNG!T67</f>
        <v>0</v>
      </c>
      <c r="K67">
        <f>Bawana_Spot!T67</f>
        <v>31.677379002233806</v>
      </c>
      <c r="L67">
        <f>TWOMCL!S67</f>
        <v>0.30633951240552487</v>
      </c>
      <c r="M67">
        <f>EDWPCL!W67</f>
        <v>0</v>
      </c>
      <c r="N67">
        <f>'MSW BWN'!W67</f>
        <v>4.8098239999999999</v>
      </c>
      <c r="O67">
        <f>TPDDL_ISGS_exbus!BB67</f>
        <v>952.16087163943178</v>
      </c>
      <c r="P67" s="77">
        <v>74.94</v>
      </c>
      <c r="Q67" s="77">
        <v>20.72</v>
      </c>
      <c r="R67" s="80">
        <v>17.699999999999996</v>
      </c>
      <c r="S67" s="80">
        <v>0</v>
      </c>
      <c r="T67" s="78">
        <f>SUMPRODUCT(LTA!F67:AJ67,LTA!F$101:AJ$101,LTA!F$105:AJ$105)</f>
        <v>68.900000000000006</v>
      </c>
      <c r="U67" s="78">
        <f>SUMPRODUCT(LTA!F67:AJ67,LTA!F$102:AJ$102,LTA!F$105:AJ$105)</f>
        <v>429.1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4.3599999999999994</v>
      </c>
      <c r="AB67" s="117">
        <f>-STOA!P67</f>
        <v>0</v>
      </c>
      <c r="AC67">
        <f t="shared" si="0"/>
        <v>16.480669683292366</v>
      </c>
      <c r="AD67">
        <f t="shared" si="1"/>
        <v>1554.9909842897837</v>
      </c>
      <c r="AE67">
        <f>'IDT-1'!F67</f>
        <v>-85.558000000000007</v>
      </c>
      <c r="AF67" s="26"/>
      <c r="AG67">
        <f t="shared" si="2"/>
        <v>1469.4329842897837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-150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10.247239819004525</v>
      </c>
      <c r="F68">
        <f>GT_Spot!T68</f>
        <v>0</v>
      </c>
      <c r="G68">
        <f>PPCL_NG!T68</f>
        <v>11.95</v>
      </c>
      <c r="H68">
        <f>PPCL_Spot!T68</f>
        <v>25</v>
      </c>
      <c r="I68">
        <f>Bawana_NG!T68</f>
        <v>69.599999999999994</v>
      </c>
      <c r="J68">
        <f>Bawana_RLNG!T68</f>
        <v>0</v>
      </c>
      <c r="K68">
        <f>Bawana_Spot!T68</f>
        <v>32.117333776043822</v>
      </c>
      <c r="L68">
        <f>TWOMCL!S68</f>
        <v>0.30633951240552487</v>
      </c>
      <c r="M68">
        <f>EDWPCL!W68</f>
        <v>0</v>
      </c>
      <c r="N68">
        <f>'MSW BWN'!W68</f>
        <v>5.1917599999999995</v>
      </c>
      <c r="O68">
        <f>TPDDL_ISGS_exbus!BB68</f>
        <v>948.29489864543189</v>
      </c>
      <c r="P68" s="77">
        <v>74.94</v>
      </c>
      <c r="Q68" s="77">
        <v>20.72</v>
      </c>
      <c r="R68" s="80">
        <v>17.52</v>
      </c>
      <c r="S68" s="80">
        <v>0</v>
      </c>
      <c r="T68" s="78">
        <f>SUMPRODUCT(LTA!F68:AJ68,LTA!F$101:AJ$101,LTA!F$105:AJ$105)</f>
        <v>60.54</v>
      </c>
      <c r="U68" s="78">
        <f>SUMPRODUCT(LTA!F68:AJ68,LTA!F$102:AJ$102,LTA!F$105:AJ$105)</f>
        <v>428.81000000000006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4.3599999999999994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16.376177759754693</v>
      </c>
      <c r="AD68">
        <f t="shared" ref="AD68:AD98" si="4">SUM(B68:AB68,AI68:AR68)-AC68</f>
        <v>1543.221393993131</v>
      </c>
      <c r="AE68">
        <f>'IDT-1'!F68</f>
        <v>-88.798000000000002</v>
      </c>
      <c r="AF68" s="26"/>
      <c r="AG68">
        <f t="shared" ref="AG68:AG98" si="5">SUM(AD68:AF68)</f>
        <v>1454.423393993131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-150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10.247239819004525</v>
      </c>
      <c r="F69">
        <f>GT_Spot!T69</f>
        <v>0</v>
      </c>
      <c r="G69">
        <f>PPCL_NG!T69</f>
        <v>11.95</v>
      </c>
      <c r="H69">
        <f>PPCL_Spot!T69</f>
        <v>25</v>
      </c>
      <c r="I69">
        <f>Bawana_NG!T69</f>
        <v>69.599999999999994</v>
      </c>
      <c r="J69">
        <f>Bawana_RLNG!T69</f>
        <v>0</v>
      </c>
      <c r="K69">
        <f>Bawana_Spot!T69</f>
        <v>32.117333776043822</v>
      </c>
      <c r="L69">
        <f>TWOMCL!S69</f>
        <v>0.30633951240552487</v>
      </c>
      <c r="M69">
        <f>EDWPCL!W69</f>
        <v>0</v>
      </c>
      <c r="N69">
        <f>'MSW BWN'!W69</f>
        <v>5.354111999999998</v>
      </c>
      <c r="O69">
        <f>TPDDL_ISGS_exbus!BB69</f>
        <v>948.29489864543189</v>
      </c>
      <c r="P69" s="77">
        <v>74.94</v>
      </c>
      <c r="Q69" s="77">
        <v>20.72</v>
      </c>
      <c r="R69" s="80">
        <v>14.14</v>
      </c>
      <c r="S69" s="80">
        <v>0</v>
      </c>
      <c r="T69" s="78">
        <f>SUMPRODUCT(LTA!F69:AJ69,LTA!F$101:AJ$101,LTA!F$105:AJ$105)</f>
        <v>52.5</v>
      </c>
      <c r="U69" s="78">
        <f>SUMPRODUCT(LTA!F69:AJ69,LTA!F$102:AJ$102,LTA!F$105:AJ$105)</f>
        <v>421.84000000000003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4.3599999999999994</v>
      </c>
      <c r="AB69" s="117">
        <f>-STOA!P69</f>
        <v>0</v>
      </c>
      <c r="AC69">
        <f t="shared" si="3"/>
        <v>16.215774457354698</v>
      </c>
      <c r="AD69">
        <f t="shared" si="4"/>
        <v>1525.1541492955314</v>
      </c>
      <c r="AE69">
        <f>'IDT-1'!F69</f>
        <v>-80.513000000000005</v>
      </c>
      <c r="AF69" s="26"/>
      <c r="AG69">
        <f t="shared" si="5"/>
        <v>1444.6411492955315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-150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10.247239819004525</v>
      </c>
      <c r="F70">
        <f>GT_Spot!T70</f>
        <v>0</v>
      </c>
      <c r="G70">
        <f>PPCL_NG!T70</f>
        <v>11.95</v>
      </c>
      <c r="H70">
        <f>PPCL_Spot!T70</f>
        <v>25</v>
      </c>
      <c r="I70">
        <f>Bawana_NG!T70</f>
        <v>69.599999999999994</v>
      </c>
      <c r="J70">
        <f>Bawana_RLNG!T70</f>
        <v>0</v>
      </c>
      <c r="K70">
        <f>Bawana_Spot!T70</f>
        <v>32.117333776043822</v>
      </c>
      <c r="L70">
        <f>TWOMCL!S70</f>
        <v>0.30633951240552487</v>
      </c>
      <c r="M70">
        <f>EDWPCL!W70</f>
        <v>0</v>
      </c>
      <c r="N70">
        <f>'MSW BWN'!W70</f>
        <v>5.0621119999999991</v>
      </c>
      <c r="O70">
        <f>TPDDL_ISGS_exbus!BB70</f>
        <v>951.81039605136846</v>
      </c>
      <c r="P70" s="77">
        <v>74.94</v>
      </c>
      <c r="Q70" s="77">
        <v>20.72</v>
      </c>
      <c r="R70" s="80">
        <v>12.369999999999997</v>
      </c>
      <c r="S70" s="80">
        <v>0</v>
      </c>
      <c r="T70" s="78">
        <f>SUMPRODUCT(LTA!F70:AJ70,LTA!F$101:AJ$101,LTA!F$105:AJ$105)</f>
        <v>39.570000000000007</v>
      </c>
      <c r="U70" s="78">
        <f>SUMPRODUCT(LTA!F70:AJ70,LTA!F$102:AJ$102,LTA!F$105:AJ$105)</f>
        <v>413.43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4.3599999999999994</v>
      </c>
      <c r="AB70" s="117">
        <f>-STOA!P70</f>
        <v>0</v>
      </c>
      <c r="AC70">
        <f t="shared" si="3"/>
        <v>16.040773234526934</v>
      </c>
      <c r="AD70">
        <f t="shared" si="4"/>
        <v>1505.4426479242952</v>
      </c>
      <c r="AE70">
        <f>'IDT-1'!F70</f>
        <v>-76.5</v>
      </c>
      <c r="AF70" s="26"/>
      <c r="AG70">
        <f t="shared" si="5"/>
        <v>1428.9426479242952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-150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10.247239819004525</v>
      </c>
      <c r="F71">
        <f>GT_Spot!T71</f>
        <v>0</v>
      </c>
      <c r="G71">
        <f>PPCL_NG!T71</f>
        <v>11.95</v>
      </c>
      <c r="H71">
        <f>PPCL_Spot!T71</f>
        <v>25</v>
      </c>
      <c r="I71">
        <f>Bawana_NG!T71</f>
        <v>69.599999999999994</v>
      </c>
      <c r="J71">
        <f>Bawana_RLNG!T71</f>
        <v>0</v>
      </c>
      <c r="K71">
        <f>Bawana_Spot!T71</f>
        <v>32.117333776043822</v>
      </c>
      <c r="L71">
        <f>TWOMCL!S71</f>
        <v>0.30633951240552487</v>
      </c>
      <c r="M71">
        <f>EDWPCL!W71</f>
        <v>0</v>
      </c>
      <c r="N71">
        <f>'MSW BWN'!W71</f>
        <v>5.0457599999999996</v>
      </c>
      <c r="O71">
        <f>TPDDL_ISGS_exbus!BB71</f>
        <v>958.23132908256082</v>
      </c>
      <c r="P71" s="77">
        <v>74.94</v>
      </c>
      <c r="Q71" s="77">
        <v>20.72</v>
      </c>
      <c r="R71" s="80">
        <v>10.54</v>
      </c>
      <c r="S71" s="80">
        <v>0</v>
      </c>
      <c r="T71" s="78">
        <f>SUMPRODUCT(LTA!F71:AJ71,LTA!F$101:AJ$101,LTA!F$105:AJ$105)</f>
        <v>35.269999999999996</v>
      </c>
      <c r="U71" s="78">
        <f>SUMPRODUCT(LTA!F71:AJ71,LTA!F$102:AJ$102,LTA!F$105:AJ$105)</f>
        <v>405.45000000000005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-25</v>
      </c>
      <c r="AA71" s="117">
        <f>STOA!J71</f>
        <v>4.41</v>
      </c>
      <c r="AB71" s="117">
        <f>-STOA!P71</f>
        <v>0</v>
      </c>
      <c r="AC71">
        <f t="shared" si="3"/>
        <v>16.99439021265389</v>
      </c>
      <c r="AD71">
        <f t="shared" si="4"/>
        <v>1381.833611977361</v>
      </c>
      <c r="AE71">
        <f>'IDT-1'!F71</f>
        <v>-60</v>
      </c>
      <c r="AF71" s="26"/>
      <c r="AG71">
        <f t="shared" si="5"/>
        <v>1321.833611977361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-240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10.247239819004525</v>
      </c>
      <c r="F72">
        <f>GT_Spot!T72</f>
        <v>0</v>
      </c>
      <c r="G72">
        <f>PPCL_NG!T72</f>
        <v>11.95</v>
      </c>
      <c r="H72">
        <f>PPCL_Spot!T72</f>
        <v>25</v>
      </c>
      <c r="I72">
        <f>Bawana_NG!T72</f>
        <v>69.599999999999994</v>
      </c>
      <c r="J72">
        <f>Bawana_RLNG!T72</f>
        <v>0</v>
      </c>
      <c r="K72">
        <f>Bawana_Spot!T72</f>
        <v>32.117333776043822</v>
      </c>
      <c r="L72">
        <f>TWOMCL!S72</f>
        <v>0.30633951240552487</v>
      </c>
      <c r="M72">
        <f>EDWPCL!W72</f>
        <v>0</v>
      </c>
      <c r="N72">
        <f>'MSW BWN'!W72</f>
        <v>4.9114399999999989</v>
      </c>
      <c r="O72">
        <f>TPDDL_ISGS_exbus!BB72</f>
        <v>958.23132908256082</v>
      </c>
      <c r="P72" s="77">
        <v>74.94</v>
      </c>
      <c r="Q72" s="77">
        <v>20.72</v>
      </c>
      <c r="R72" s="80">
        <v>9.5399999999999974</v>
      </c>
      <c r="S72" s="80">
        <v>0</v>
      </c>
      <c r="T72" s="78">
        <f>SUMPRODUCT(LTA!F72:AJ72,LTA!F$101:AJ$101,LTA!F$105:AJ$105)</f>
        <v>28.860000000000003</v>
      </c>
      <c r="U72" s="78">
        <f>SUMPRODUCT(LTA!F72:AJ72,LTA!F$102:AJ$102,LTA!F$105:AJ$105)</f>
        <v>399.10000000000008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-9</v>
      </c>
      <c r="AA72" s="117">
        <f>STOA!J72</f>
        <v>4.41</v>
      </c>
      <c r="AB72" s="117">
        <f>-STOA!P72</f>
        <v>0</v>
      </c>
      <c r="AC72">
        <f t="shared" si="3"/>
        <v>15.797866766468259</v>
      </c>
      <c r="AD72">
        <f t="shared" si="4"/>
        <v>1490.1358154235465</v>
      </c>
      <c r="AE72">
        <f>'IDT-1'!F72</f>
        <v>-99</v>
      </c>
      <c r="AF72" s="26"/>
      <c r="AG72">
        <f t="shared" si="5"/>
        <v>1391.1358154235465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-135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10.247239819004525</v>
      </c>
      <c r="F73">
        <f>GT_Spot!T73</f>
        <v>0</v>
      </c>
      <c r="G73">
        <f>PPCL_NG!T73</f>
        <v>11.95</v>
      </c>
      <c r="H73">
        <f>PPCL_Spot!T73</f>
        <v>25.018178398293017</v>
      </c>
      <c r="I73">
        <f>Bawana_NG!T73</f>
        <v>69.599999999999994</v>
      </c>
      <c r="J73">
        <f>Bawana_RLNG!T73</f>
        <v>0</v>
      </c>
      <c r="K73">
        <f>Bawana_Spot!T73</f>
        <v>31.097438431760153</v>
      </c>
      <c r="L73">
        <f>TWOMCL!S73</f>
        <v>0.30633951240552487</v>
      </c>
      <c r="M73">
        <f>EDWPCL!W73</f>
        <v>0</v>
      </c>
      <c r="N73">
        <f>'MSW BWN'!W73</f>
        <v>5.1018239999999997</v>
      </c>
      <c r="O73">
        <f>TPDDL_ISGS_exbus!BB73</f>
        <v>960.17706700097983</v>
      </c>
      <c r="P73" s="77">
        <v>74.94</v>
      </c>
      <c r="Q73" s="77">
        <v>20.72</v>
      </c>
      <c r="R73" s="80">
        <v>6.4700000000000015</v>
      </c>
      <c r="S73" s="80">
        <v>0</v>
      </c>
      <c r="T73" s="78">
        <f>SUMPRODUCT(LTA!F73:AJ73,LTA!F$101:AJ$101,LTA!F$105:AJ$105)</f>
        <v>23.21</v>
      </c>
      <c r="U73" s="78">
        <f>SUMPRODUCT(LTA!F73:AJ73,LTA!F$102:AJ$102,LTA!F$105:AJ$105)</f>
        <v>393.93000000000006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4.41</v>
      </c>
      <c r="AB73" s="117">
        <f>-STOA!P73</f>
        <v>0</v>
      </c>
      <c r="AC73">
        <f t="shared" si="3"/>
        <v>15.827667570580752</v>
      </c>
      <c r="AD73">
        <f t="shared" si="4"/>
        <v>1461.3504195918624</v>
      </c>
      <c r="AE73">
        <f>'IDT-1'!F73</f>
        <v>-116.161</v>
      </c>
      <c r="AF73" s="26"/>
      <c r="AG73">
        <f t="shared" si="5"/>
        <v>1345.1894195918624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-160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10.247239819004525</v>
      </c>
      <c r="F74">
        <f>GT_Spot!T74</f>
        <v>0</v>
      </c>
      <c r="G74">
        <f>PPCL_NG!T74</f>
        <v>11.95</v>
      </c>
      <c r="H74">
        <f>PPCL_Spot!T74</f>
        <v>24.960961529361661</v>
      </c>
      <c r="I74">
        <f>Bawana_NG!T74</f>
        <v>69.599999999999994</v>
      </c>
      <c r="J74">
        <f>Bawana_RLNG!T74</f>
        <v>0</v>
      </c>
      <c r="K74">
        <f>Bawana_Spot!T74</f>
        <v>31.96</v>
      </c>
      <c r="L74">
        <f>TWOMCL!S74</f>
        <v>0.30633951240552487</v>
      </c>
      <c r="M74">
        <f>EDWPCL!W74</f>
        <v>0</v>
      </c>
      <c r="N74">
        <f>'MSW BWN'!W74</f>
        <v>5.2758559999999992</v>
      </c>
      <c r="O74">
        <f>TPDDL_ISGS_exbus!BB74</f>
        <v>960.22440923923375</v>
      </c>
      <c r="P74" s="77">
        <v>74.94</v>
      </c>
      <c r="Q74" s="77">
        <v>20.72</v>
      </c>
      <c r="R74" s="80">
        <v>2.57</v>
      </c>
      <c r="S74" s="80">
        <v>0</v>
      </c>
      <c r="T74" s="78">
        <f>SUMPRODUCT(LTA!F74:AJ74,LTA!F$101:AJ$101,LTA!F$105:AJ$105)</f>
        <v>20.48</v>
      </c>
      <c r="U74" s="78">
        <f>SUMPRODUCT(LTA!F74:AJ74,LTA!F$102:AJ$102,LTA!F$105:AJ$105)</f>
        <v>389.73000000000008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4.41</v>
      </c>
      <c r="AB74" s="117">
        <f>-STOA!P74</f>
        <v>0</v>
      </c>
      <c r="AC74">
        <f t="shared" si="3"/>
        <v>15.563836146787395</v>
      </c>
      <c r="AD74">
        <f t="shared" si="4"/>
        <v>1471.8109699532181</v>
      </c>
      <c r="AE74">
        <f>'IDT-1'!F74</f>
        <v>-126.97199999999999</v>
      </c>
      <c r="AF74" s="26"/>
      <c r="AG74">
        <f t="shared" si="5"/>
        <v>1344.8389699532181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-140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10.247239819004525</v>
      </c>
      <c r="F75">
        <f>GT_Spot!T75</f>
        <v>0</v>
      </c>
      <c r="G75">
        <f>PPCL_NG!T75</f>
        <v>11.95</v>
      </c>
      <c r="H75">
        <f>PPCL_Spot!T75</f>
        <v>24.961327520742511</v>
      </c>
      <c r="I75">
        <f>Bawana_NG!T75</f>
        <v>69.599999999999994</v>
      </c>
      <c r="J75">
        <f>Bawana_RLNG!T75</f>
        <v>0</v>
      </c>
      <c r="K75">
        <f>Bawana_Spot!T75</f>
        <v>31.96</v>
      </c>
      <c r="L75">
        <f>TWOMCL!S75</f>
        <v>0.30633951240552487</v>
      </c>
      <c r="M75">
        <f>EDWPCL!W75</f>
        <v>0</v>
      </c>
      <c r="N75">
        <f>'MSW BWN'!W75</f>
        <v>5.4218559999999991</v>
      </c>
      <c r="O75">
        <f>TPDDL_ISGS_exbus!BB75</f>
        <v>961.73778338203363</v>
      </c>
      <c r="P75" s="77">
        <v>74.94</v>
      </c>
      <c r="Q75" s="77">
        <v>20.72</v>
      </c>
      <c r="R75" s="80">
        <v>0</v>
      </c>
      <c r="S75" s="80">
        <v>0</v>
      </c>
      <c r="T75" s="78">
        <f>SUMPRODUCT(LTA!F75:AJ75,LTA!F$101:AJ$101,LTA!F$105:AJ$105)</f>
        <v>14.260000000000002</v>
      </c>
      <c r="U75" s="78">
        <f>SUMPRODUCT(LTA!F75:AJ75,LTA!F$102:AJ$102,LTA!F$105:AJ$105)</f>
        <v>386.90000000000009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4.49</v>
      </c>
      <c r="AB75" s="117">
        <f>-STOA!P75</f>
        <v>0</v>
      </c>
      <c r="AC75">
        <f t="shared" si="3"/>
        <v>16.098358786521857</v>
      </c>
      <c r="AD75">
        <f t="shared" si="4"/>
        <v>1391.3961874476645</v>
      </c>
      <c r="AE75">
        <f>'IDT-1'!F75</f>
        <v>-142.15</v>
      </c>
      <c r="AF75" s="26"/>
      <c r="AG75">
        <f t="shared" si="5"/>
        <v>1249.2461874476644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-210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10.247239819004525</v>
      </c>
      <c r="F76">
        <f>GT_Spot!T76</f>
        <v>0</v>
      </c>
      <c r="G76">
        <f>PPCL_NG!T76</f>
        <v>11.95</v>
      </c>
      <c r="H76">
        <f>PPCL_Spot!T76</f>
        <v>24.961145386897751</v>
      </c>
      <c r="I76">
        <f>Bawana_NG!T76</f>
        <v>69.599999999999994</v>
      </c>
      <c r="J76">
        <f>Bawana_RLNG!T76</f>
        <v>0</v>
      </c>
      <c r="K76">
        <f>Bawana_Spot!T76</f>
        <v>30</v>
      </c>
      <c r="L76">
        <f>TWOMCL!S76</f>
        <v>0.30633951240552487</v>
      </c>
      <c r="M76">
        <f>EDWPCL!W76</f>
        <v>0</v>
      </c>
      <c r="N76">
        <f>'MSW BWN'!W76</f>
        <v>5.2863679999999995</v>
      </c>
      <c r="O76">
        <f>TPDDL_ISGS_exbus!BB76</f>
        <v>974.14575990323374</v>
      </c>
      <c r="P76" s="77">
        <v>74.94</v>
      </c>
      <c r="Q76" s="77">
        <v>20.72</v>
      </c>
      <c r="R76" s="80">
        <v>0</v>
      </c>
      <c r="S76" s="80">
        <v>0</v>
      </c>
      <c r="T76" s="78">
        <f>SUMPRODUCT(LTA!F76:AJ76,LTA!F$101:AJ$101,LTA!F$105:AJ$105)</f>
        <v>8.8000000000000007</v>
      </c>
      <c r="U76" s="78">
        <f>SUMPRODUCT(LTA!F76:AJ76,LTA!F$102:AJ$102,LTA!F$105:AJ$105)</f>
        <v>384.79000000000008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-47</v>
      </c>
      <c r="AA76" s="117">
        <f>STOA!J76</f>
        <v>4.49</v>
      </c>
      <c r="AB76" s="117">
        <f>-STOA!P76</f>
        <v>0</v>
      </c>
      <c r="AC76">
        <f t="shared" si="3"/>
        <v>15.651950324054233</v>
      </c>
      <c r="AD76">
        <f t="shared" si="4"/>
        <v>1447.5849022974874</v>
      </c>
      <c r="AE76">
        <f>'IDT-1'!F76</f>
        <v>-126</v>
      </c>
      <c r="AF76" s="26"/>
      <c r="AG76">
        <f t="shared" si="5"/>
        <v>1321.5849022974874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-110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10.247239819004525</v>
      </c>
      <c r="F77">
        <f>GT_Spot!T77</f>
        <v>0</v>
      </c>
      <c r="G77">
        <f>PPCL_NG!T77</f>
        <v>11.95</v>
      </c>
      <c r="H77">
        <f>PPCL_Spot!T77</f>
        <v>24.961145386897751</v>
      </c>
      <c r="I77">
        <f>Bawana_NG!T77</f>
        <v>69.599999999999994</v>
      </c>
      <c r="J77">
        <f>Bawana_RLNG!T77</f>
        <v>0</v>
      </c>
      <c r="K77">
        <f>Bawana_Spot!T77</f>
        <v>30</v>
      </c>
      <c r="L77">
        <f>TWOMCL!S77</f>
        <v>0.30633951240552487</v>
      </c>
      <c r="M77">
        <f>EDWPCL!W77</f>
        <v>0</v>
      </c>
      <c r="N77">
        <f>'MSW BWN'!W77</f>
        <v>5.0457599999999996</v>
      </c>
      <c r="O77">
        <f>TPDDL_ISGS_exbus!BB77</f>
        <v>999.52990266751578</v>
      </c>
      <c r="P77" s="77">
        <v>74.94</v>
      </c>
      <c r="Q77" s="77">
        <v>20.72</v>
      </c>
      <c r="R77" s="80">
        <v>0</v>
      </c>
      <c r="S77" s="80">
        <v>0</v>
      </c>
      <c r="T77" s="78">
        <f>SUMPRODUCT(LTA!F77:AJ77,LTA!F$101:AJ$101,LTA!F$105:AJ$105)</f>
        <v>4.53</v>
      </c>
      <c r="U77" s="78">
        <f>SUMPRODUCT(LTA!F77:AJ77,LTA!F$102:AJ$102,LTA!F$105:AJ$105)</f>
        <v>382.67000000000007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-76</v>
      </c>
      <c r="AA77" s="117">
        <f>STOA!J77</f>
        <v>4.49</v>
      </c>
      <c r="AB77" s="117">
        <f>-STOA!P77</f>
        <v>0</v>
      </c>
      <c r="AC77">
        <f t="shared" si="3"/>
        <v>16.118837765734558</v>
      </c>
      <c r="AD77">
        <f t="shared" si="4"/>
        <v>1431.8715496200891</v>
      </c>
      <c r="AE77">
        <f>'IDT-1'!F77</f>
        <v>-101</v>
      </c>
      <c r="AF77" s="26"/>
      <c r="AG77">
        <f t="shared" si="5"/>
        <v>1330.8715496200891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-115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10.247239819004525</v>
      </c>
      <c r="F78">
        <f>GT_Spot!T78</f>
        <v>0</v>
      </c>
      <c r="G78">
        <f>PPCL_NG!T78</f>
        <v>11.95</v>
      </c>
      <c r="H78">
        <f>PPCL_Spot!T78</f>
        <v>24.961145386897751</v>
      </c>
      <c r="I78">
        <f>Bawana_NG!T78</f>
        <v>69.599999999999994</v>
      </c>
      <c r="J78">
        <f>Bawana_RLNG!T78</f>
        <v>0</v>
      </c>
      <c r="K78">
        <f>Bawana_Spot!T78</f>
        <v>30</v>
      </c>
      <c r="L78">
        <f>TWOMCL!S78</f>
        <v>0.30633951240552487</v>
      </c>
      <c r="M78">
        <f>EDWPCL!W78</f>
        <v>0</v>
      </c>
      <c r="N78">
        <f>'MSW BWN'!W78</f>
        <v>4.865888</v>
      </c>
      <c r="O78">
        <f>TPDDL_ISGS_exbus!BB78</f>
        <v>1014.3381257670524</v>
      </c>
      <c r="P78" s="77">
        <v>74.94</v>
      </c>
      <c r="Q78" s="77">
        <v>20.72</v>
      </c>
      <c r="R78" s="80">
        <v>0</v>
      </c>
      <c r="S78" s="80">
        <v>0</v>
      </c>
      <c r="T78" s="78">
        <f>SUMPRODUCT(LTA!F78:AJ78,LTA!F$101:AJ$101,LTA!F$105:AJ$105)</f>
        <v>1.6</v>
      </c>
      <c r="U78" s="78">
        <f>SUMPRODUCT(LTA!F78:AJ78,LTA!F$102:AJ$102,LTA!F$105:AJ$105)</f>
        <v>382.01000000000005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-114</v>
      </c>
      <c r="AA78" s="117">
        <f>STOA!J78</f>
        <v>4.49</v>
      </c>
      <c r="AB78" s="117">
        <f>-STOA!P78</f>
        <v>0</v>
      </c>
      <c r="AC78">
        <f t="shared" si="3"/>
        <v>16.508953463642921</v>
      </c>
      <c r="AD78">
        <f t="shared" si="4"/>
        <v>1409.5197850217173</v>
      </c>
      <c r="AE78">
        <f>'IDT-1'!F78</f>
        <v>-74</v>
      </c>
      <c r="AF78" s="26"/>
      <c r="AG78">
        <f t="shared" si="5"/>
        <v>1335.5197850217173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-110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10.247239819004525</v>
      </c>
      <c r="F79">
        <f>GT_Spot!T79</f>
        <v>0</v>
      </c>
      <c r="G79">
        <f>PPCL_NG!T79</f>
        <v>11.95</v>
      </c>
      <c r="H79">
        <f>PPCL_Spot!T79</f>
        <v>25.018178398293017</v>
      </c>
      <c r="I79">
        <f>Bawana_NG!T79</f>
        <v>69.599999999999994</v>
      </c>
      <c r="J79">
        <f>Bawana_RLNG!T79</f>
        <v>0</v>
      </c>
      <c r="K79">
        <f>Bawana_Spot!T79</f>
        <v>30</v>
      </c>
      <c r="L79">
        <f>TWOMCL!S79</f>
        <v>0.30633951240552487</v>
      </c>
      <c r="M79">
        <f>EDWPCL!W79</f>
        <v>0</v>
      </c>
      <c r="N79">
        <f>'MSW BWN'!W79</f>
        <v>4.8098239999999999</v>
      </c>
      <c r="O79">
        <f>TPDDL_ISGS_exbus!BB79</f>
        <v>1051.0759889924934</v>
      </c>
      <c r="P79" s="77">
        <v>74.94</v>
      </c>
      <c r="Q79" s="77">
        <v>20.72</v>
      </c>
      <c r="R79" s="80">
        <v>0</v>
      </c>
      <c r="S79" s="80">
        <v>0</v>
      </c>
      <c r="T79" s="78">
        <f>SUMPRODUCT(LTA!F79:AJ79,LTA!F$101:AJ$101,LTA!F$105:AJ$105)</f>
        <v>0.17</v>
      </c>
      <c r="U79" s="78">
        <f>SUMPRODUCT(LTA!F79:AJ79,LTA!F$102:AJ$102,LTA!F$105:AJ$105)</f>
        <v>431.75000000000006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-166</v>
      </c>
      <c r="AA79" s="117">
        <f>STOA!J79</f>
        <v>4.59</v>
      </c>
      <c r="AB79" s="117">
        <f>-STOA!P79</f>
        <v>0</v>
      </c>
      <c r="AC79">
        <f t="shared" si="3"/>
        <v>18.518957295478817</v>
      </c>
      <c r="AD79">
        <f t="shared" si="4"/>
        <v>1350.6586134267177</v>
      </c>
      <c r="AE79">
        <f>'IDT-1'!F79</f>
        <v>-49</v>
      </c>
      <c r="AF79" s="26"/>
      <c r="AG79">
        <f t="shared" si="5"/>
        <v>1301.6586134267177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-200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10.247239819004525</v>
      </c>
      <c r="F80">
        <f>GT_Spot!T80</f>
        <v>0</v>
      </c>
      <c r="G80">
        <f>PPCL_NG!T80</f>
        <v>11.95</v>
      </c>
      <c r="H80">
        <f>PPCL_Spot!T80</f>
        <v>24.961145386897751</v>
      </c>
      <c r="I80">
        <f>Bawana_NG!T80</f>
        <v>69.599999999999994</v>
      </c>
      <c r="J80">
        <f>Bawana_RLNG!T80</f>
        <v>0</v>
      </c>
      <c r="K80">
        <f>Bawana_Spot!T80</f>
        <v>30</v>
      </c>
      <c r="L80">
        <f>TWOMCL!S80</f>
        <v>0.30633951240552487</v>
      </c>
      <c r="M80">
        <f>EDWPCL!W80</f>
        <v>0</v>
      </c>
      <c r="N80">
        <f>'MSW BWN'!W80</f>
        <v>4.9277919999999993</v>
      </c>
      <c r="O80">
        <f>TPDDL_ISGS_exbus!BB80</f>
        <v>1051.0759889924934</v>
      </c>
      <c r="P80" s="77">
        <v>74.94</v>
      </c>
      <c r="Q80" s="77">
        <v>20.72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431.16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-171</v>
      </c>
      <c r="AA80" s="117">
        <f>STOA!J80</f>
        <v>4.59</v>
      </c>
      <c r="AB80" s="117">
        <f>-STOA!P80</f>
        <v>0</v>
      </c>
      <c r="AC80">
        <f t="shared" si="3"/>
        <v>18.379633610545611</v>
      </c>
      <c r="AD80">
        <f t="shared" si="4"/>
        <v>1365.0988721002557</v>
      </c>
      <c r="AE80">
        <f>'IDT-1'!F80</f>
        <v>-36</v>
      </c>
      <c r="AF80" s="26"/>
      <c r="AG80">
        <f t="shared" si="5"/>
        <v>1329.0988721002557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-180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10.552217194570137</v>
      </c>
      <c r="F81">
        <f>GT_Spot!T81</f>
        <v>0</v>
      </c>
      <c r="G81">
        <f>PPCL_NG!T81</f>
        <v>11.95</v>
      </c>
      <c r="H81">
        <f>PPCL_Spot!T81</f>
        <v>24.961507955022626</v>
      </c>
      <c r="I81">
        <f>Bawana_NG!T81</f>
        <v>69.599999999999994</v>
      </c>
      <c r="J81">
        <f>Bawana_RLNG!T81</f>
        <v>0</v>
      </c>
      <c r="K81">
        <f>Bawana_Spot!T81</f>
        <v>30</v>
      </c>
      <c r="L81">
        <f>TWOMCL!S81</f>
        <v>0.30633951240552487</v>
      </c>
      <c r="M81">
        <f>EDWPCL!W81</f>
        <v>0</v>
      </c>
      <c r="N81">
        <f>'MSW BWN'!W81</f>
        <v>4.9336319999999994</v>
      </c>
      <c r="O81">
        <f>TPDDL_ISGS_exbus!BB81</f>
        <v>1051.0759889924934</v>
      </c>
      <c r="P81" s="77">
        <v>74.94</v>
      </c>
      <c r="Q81" s="77">
        <v>20.72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430.45000000000005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-157</v>
      </c>
      <c r="AA81" s="117">
        <f>STOA!J81</f>
        <v>4.59</v>
      </c>
      <c r="AB81" s="117">
        <f>-STOA!P81</f>
        <v>0</v>
      </c>
      <c r="AC81">
        <f t="shared" si="3"/>
        <v>18.251830208739349</v>
      </c>
      <c r="AD81">
        <f t="shared" si="4"/>
        <v>1378.8278554457522</v>
      </c>
      <c r="AE81">
        <f>'IDT-1'!F81</f>
        <v>-52</v>
      </c>
      <c r="AF81" s="26"/>
      <c r="AG81">
        <f t="shared" si="5"/>
        <v>1326.8278554457522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-180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10.265594280607687</v>
      </c>
      <c r="F82">
        <f>GT_Spot!T82</f>
        <v>0</v>
      </c>
      <c r="G82">
        <f>PPCL_NG!T82</f>
        <v>11.95</v>
      </c>
      <c r="H82">
        <f>PPCL_Spot!T82</f>
        <v>25.018178398293017</v>
      </c>
      <c r="I82">
        <f>Bawana_NG!T82</f>
        <v>69.599999999999994</v>
      </c>
      <c r="J82">
        <f>Bawana_RLNG!T82</f>
        <v>0</v>
      </c>
      <c r="K82">
        <f>Bawana_Spot!T82</f>
        <v>30</v>
      </c>
      <c r="L82">
        <f>TWOMCL!S82</f>
        <v>0.30633951240552487</v>
      </c>
      <c r="M82">
        <f>EDWPCL!W82</f>
        <v>0</v>
      </c>
      <c r="N82">
        <f>'MSW BWN'!W82</f>
        <v>4.715215999999999</v>
      </c>
      <c r="O82">
        <f>TPDDL_ISGS_exbus!BB82</f>
        <v>1051.0759889924934</v>
      </c>
      <c r="P82" s="77">
        <v>74.94</v>
      </c>
      <c r="Q82" s="77">
        <v>20.72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429.55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-150</v>
      </c>
      <c r="AA82" s="117">
        <f>STOA!J82</f>
        <v>4.59</v>
      </c>
      <c r="AB82" s="117">
        <f>-STOA!P82</f>
        <v>0</v>
      </c>
      <c r="AC82">
        <f t="shared" si="3"/>
        <v>18.728261579918001</v>
      </c>
      <c r="AD82">
        <f t="shared" si="4"/>
        <v>1322.0030556038816</v>
      </c>
      <c r="AE82">
        <f>'IDT-1'!F82</f>
        <v>-66</v>
      </c>
      <c r="AF82" s="26"/>
      <c r="AG82">
        <f t="shared" si="5"/>
        <v>1256.0030556038816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-242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10.265594280607687</v>
      </c>
      <c r="F83">
        <f>GT_Spot!T83</f>
        <v>0</v>
      </c>
      <c r="G83">
        <f>PPCL_NG!T83</f>
        <v>11.95</v>
      </c>
      <c r="H83">
        <f>PPCL_Spot!T83</f>
        <v>25.018178398293017</v>
      </c>
      <c r="I83">
        <f>Bawana_NG!T83</f>
        <v>69.599999999999994</v>
      </c>
      <c r="J83">
        <f>Bawana_RLNG!T83</f>
        <v>0</v>
      </c>
      <c r="K83">
        <f>Bawana_Spot!T83</f>
        <v>30</v>
      </c>
      <c r="L83">
        <f>TWOMCL!S83</f>
        <v>0.30633951240552487</v>
      </c>
      <c r="M83">
        <f>EDWPCL!W83</f>
        <v>0</v>
      </c>
      <c r="N83">
        <f>'MSW BWN'!W83</f>
        <v>4.6089279999999997</v>
      </c>
      <c r="O83">
        <f>TPDDL_ISGS_exbus!BB83</f>
        <v>1051.0759889924934</v>
      </c>
      <c r="P83" s="77">
        <v>74.94</v>
      </c>
      <c r="Q83" s="77">
        <v>20.72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428.45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-239</v>
      </c>
      <c r="AA83" s="117">
        <f>STOA!J83</f>
        <v>4.68</v>
      </c>
      <c r="AB83" s="117">
        <f>-STOA!P83</f>
        <v>0</v>
      </c>
      <c r="AC83">
        <f t="shared" si="3"/>
        <v>18.691803862951417</v>
      </c>
      <c r="AD83">
        <f t="shared" si="4"/>
        <v>1323.9232253208484</v>
      </c>
      <c r="AE83">
        <f>'IDT-1'!F83</f>
        <v>0</v>
      </c>
      <c r="AF83" s="26"/>
      <c r="AG83">
        <f t="shared" si="5"/>
        <v>1323.9232253208484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-150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10.265594280607687</v>
      </c>
      <c r="F84">
        <f>GT_Spot!T84</f>
        <v>0</v>
      </c>
      <c r="G84">
        <f>PPCL_NG!T84</f>
        <v>11.95</v>
      </c>
      <c r="H84">
        <f>PPCL_Spot!T84</f>
        <v>25.018178398293017</v>
      </c>
      <c r="I84">
        <f>Bawana_NG!T84</f>
        <v>69.599999999999994</v>
      </c>
      <c r="J84">
        <f>Bawana_RLNG!T84</f>
        <v>0</v>
      </c>
      <c r="K84">
        <f>Bawana_Spot!T84</f>
        <v>30</v>
      </c>
      <c r="L84">
        <f>TWOMCL!S84</f>
        <v>0.30633951240552487</v>
      </c>
      <c r="M84">
        <f>EDWPCL!W84</f>
        <v>0</v>
      </c>
      <c r="N84">
        <f>'MSW BWN'!W84</f>
        <v>4.7093759999999989</v>
      </c>
      <c r="O84">
        <f>TPDDL_ISGS_exbus!BB84</f>
        <v>1046.1784896636934</v>
      </c>
      <c r="P84" s="77">
        <v>74.94</v>
      </c>
      <c r="Q84" s="77">
        <v>20.72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428.03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-222</v>
      </c>
      <c r="AA84" s="117">
        <f>STOA!J84</f>
        <v>4.68</v>
      </c>
      <c r="AB84" s="117">
        <f>-STOA!P84</f>
        <v>0</v>
      </c>
      <c r="AC84">
        <f t="shared" si="3"/>
        <v>18.494965643380656</v>
      </c>
      <c r="AD84">
        <f t="shared" si="4"/>
        <v>1335.9030122116189</v>
      </c>
      <c r="AE84">
        <f>'IDT-1'!F84</f>
        <v>-18</v>
      </c>
      <c r="AF84" s="26"/>
      <c r="AG84">
        <f t="shared" si="5"/>
        <v>1317.9030122116189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-150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10.265594280607687</v>
      </c>
      <c r="F85">
        <f>GT_Spot!T85</f>
        <v>0</v>
      </c>
      <c r="G85">
        <f>PPCL_NG!T85</f>
        <v>11.95</v>
      </c>
      <c r="H85">
        <f>PPCL_Spot!T85</f>
        <v>25.018525466186141</v>
      </c>
      <c r="I85">
        <f>Bawana_NG!T85</f>
        <v>69.599999999999994</v>
      </c>
      <c r="J85">
        <f>Bawana_RLNG!T85</f>
        <v>0</v>
      </c>
      <c r="K85">
        <f>Bawana_Spot!T85</f>
        <v>30</v>
      </c>
      <c r="L85">
        <f>TWOMCL!S85</f>
        <v>0.30633951240552487</v>
      </c>
      <c r="M85">
        <f>EDWPCL!W85</f>
        <v>0</v>
      </c>
      <c r="N85">
        <f>'MSW BWN'!W85</f>
        <v>4.7712799999999991</v>
      </c>
      <c r="O85">
        <f>TPDDL_ISGS_exbus!BB85</f>
        <v>1043.012252245886</v>
      </c>
      <c r="P85" s="77">
        <v>74.94</v>
      </c>
      <c r="Q85" s="77">
        <v>20.72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428.14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-143</v>
      </c>
      <c r="AA85" s="117">
        <f>STOA!J85</f>
        <v>4.68</v>
      </c>
      <c r="AB85" s="117">
        <f>-STOA!P85</f>
        <v>0</v>
      </c>
      <c r="AC85">
        <f t="shared" si="3"/>
        <v>18.495252946068</v>
      </c>
      <c r="AD85">
        <f t="shared" si="4"/>
        <v>1329.9087385590176</v>
      </c>
      <c r="AE85">
        <f>'IDT-1'!F85</f>
        <v>-91</v>
      </c>
      <c r="AF85" s="26"/>
      <c r="AG85">
        <f t="shared" si="5"/>
        <v>1238.9087385590176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-232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10.265594280607687</v>
      </c>
      <c r="F86">
        <f>GT_Spot!T86</f>
        <v>0</v>
      </c>
      <c r="G86">
        <f>PPCL_NG!T86</f>
        <v>11.95</v>
      </c>
      <c r="H86">
        <f>PPCL_Spot!T86</f>
        <v>24.963223822047876</v>
      </c>
      <c r="I86">
        <f>Bawana_NG!T86</f>
        <v>69.599999999999994</v>
      </c>
      <c r="J86">
        <f>Bawana_RLNG!T86</f>
        <v>0</v>
      </c>
      <c r="K86">
        <f>Bawana_Spot!T86</f>
        <v>32.117333776043822</v>
      </c>
      <c r="L86">
        <f>TWOMCL!S86</f>
        <v>0.30633951240552487</v>
      </c>
      <c r="M86">
        <f>EDWPCL!W86</f>
        <v>0</v>
      </c>
      <c r="N86">
        <f>'MSW BWN'!W86</f>
        <v>4.8997599999999997</v>
      </c>
      <c r="O86">
        <f>TPDDL_ISGS_exbus!BB86</f>
        <v>1042.2587907162858</v>
      </c>
      <c r="P86" s="77">
        <v>74.94</v>
      </c>
      <c r="Q86" s="77">
        <v>20.72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426.96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-129</v>
      </c>
      <c r="AA86" s="117">
        <f>STOA!J86</f>
        <v>4.68</v>
      </c>
      <c r="AB86" s="117">
        <f>-STOA!P86</f>
        <v>0</v>
      </c>
      <c r="AC86">
        <f t="shared" si="3"/>
        <v>17.867167937292415</v>
      </c>
      <c r="AD86">
        <f t="shared" si="4"/>
        <v>1401.7938741700984</v>
      </c>
      <c r="AE86">
        <f>'IDT-1'!F86</f>
        <v>-111</v>
      </c>
      <c r="AF86" s="26"/>
      <c r="AG86">
        <f t="shared" si="5"/>
        <v>1290.7938741700984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-175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10.268903673705525</v>
      </c>
      <c r="F87">
        <f>GT_Spot!T87</f>
        <v>0</v>
      </c>
      <c r="G87">
        <f>PPCL_NG!T87</f>
        <v>11.95</v>
      </c>
      <c r="H87">
        <f>PPCL_Spot!T87</f>
        <v>25.018178398293017</v>
      </c>
      <c r="I87">
        <f>Bawana_NG!T87</f>
        <v>69.599999999999994</v>
      </c>
      <c r="J87">
        <f>Bawana_RLNG!T87</f>
        <v>0</v>
      </c>
      <c r="K87">
        <f>Bawana_Spot!T87</f>
        <v>31.897356426618053</v>
      </c>
      <c r="L87">
        <f>TWOMCL!S87</f>
        <v>0.30633951240552487</v>
      </c>
      <c r="M87">
        <f>EDWPCL!W87</f>
        <v>0</v>
      </c>
      <c r="N87">
        <f>'MSW BWN'!W87</f>
        <v>4.7934719999999995</v>
      </c>
      <c r="O87">
        <f>TPDDL_ISGS_exbus!BB87</f>
        <v>1012.1346162607372</v>
      </c>
      <c r="P87" s="77">
        <v>74.94</v>
      </c>
      <c r="Q87" s="77">
        <v>20.72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424.61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-157</v>
      </c>
      <c r="AA87" s="117">
        <f>STOA!J87</f>
        <v>4.68</v>
      </c>
      <c r="AB87" s="117">
        <f>-STOA!P87</f>
        <v>0</v>
      </c>
      <c r="AC87">
        <f t="shared" si="3"/>
        <v>17.472499259672517</v>
      </c>
      <c r="AD87">
        <f t="shared" si="4"/>
        <v>1381.446367012087</v>
      </c>
      <c r="AE87">
        <f>'IDT-1'!F87</f>
        <v>-77</v>
      </c>
      <c r="AF87" s="26"/>
      <c r="AG87">
        <f t="shared" si="5"/>
        <v>1304.446367012087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-135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10.268903673705525</v>
      </c>
      <c r="F88">
        <f>GT_Spot!T88</f>
        <v>0</v>
      </c>
      <c r="G88">
        <f>PPCL_NG!T88</f>
        <v>11.95</v>
      </c>
      <c r="H88">
        <f>PPCL_Spot!T88</f>
        <v>25.018178398293017</v>
      </c>
      <c r="I88">
        <f>Bawana_NG!T88</f>
        <v>69.599999999999994</v>
      </c>
      <c r="J88">
        <f>Bawana_RLNG!T88</f>
        <v>0</v>
      </c>
      <c r="K88">
        <f>Bawana_Spot!T88</f>
        <v>31.897356426618053</v>
      </c>
      <c r="L88">
        <f>TWOMCL!S88</f>
        <v>0.30633951240552487</v>
      </c>
      <c r="M88">
        <f>EDWPCL!W88</f>
        <v>0</v>
      </c>
      <c r="N88">
        <f>'MSW BWN'!W88</f>
        <v>4.8436959999999996</v>
      </c>
      <c r="O88">
        <f>TPDDL_ISGS_exbus!BB88</f>
        <v>1012.2104357447374</v>
      </c>
      <c r="P88" s="77">
        <v>74.94</v>
      </c>
      <c r="Q88" s="77">
        <v>20.72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424.47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-82</v>
      </c>
      <c r="AA88" s="117">
        <f>STOA!J88</f>
        <v>4.68</v>
      </c>
      <c r="AB88" s="117">
        <f>-STOA!P88</f>
        <v>0</v>
      </c>
      <c r="AC88">
        <f t="shared" si="3"/>
        <v>16.762126240556093</v>
      </c>
      <c r="AD88">
        <f t="shared" si="4"/>
        <v>1462.1427835152035</v>
      </c>
      <c r="AE88">
        <f>'IDT-1'!F88</f>
        <v>-119</v>
      </c>
      <c r="AF88" s="26"/>
      <c r="AG88">
        <f t="shared" si="5"/>
        <v>1343.1427835152035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10.268903673705525</v>
      </c>
      <c r="F89">
        <f>GT_Spot!T89</f>
        <v>0</v>
      </c>
      <c r="G89">
        <f>PPCL_NG!T89</f>
        <v>11.95</v>
      </c>
      <c r="H89">
        <f>PPCL_Spot!T89</f>
        <v>25.018178398293017</v>
      </c>
      <c r="I89">
        <f>Bawana_NG!T89</f>
        <v>69.599999999999994</v>
      </c>
      <c r="J89">
        <f>Bawana_RLNG!T89</f>
        <v>0</v>
      </c>
      <c r="K89">
        <f>Bawana_Spot!T89</f>
        <v>31.897356426618053</v>
      </c>
      <c r="L89">
        <f>TWOMCL!S89</f>
        <v>0.30633951240552487</v>
      </c>
      <c r="M89">
        <f>EDWPCL!W89</f>
        <v>0</v>
      </c>
      <c r="N89">
        <f>'MSW BWN'!W89</f>
        <v>4.9219520000000001</v>
      </c>
      <c r="O89">
        <f>TPDDL_ISGS_exbus!BB89</f>
        <v>1010.2362678063344</v>
      </c>
      <c r="P89" s="77">
        <v>74.94</v>
      </c>
      <c r="Q89" s="77">
        <v>20.72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424.86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4.68</v>
      </c>
      <c r="AB89" s="117">
        <f>-STOA!P89</f>
        <v>0</v>
      </c>
      <c r="AC89">
        <f t="shared" si="3"/>
        <v>16.109649033900084</v>
      </c>
      <c r="AD89">
        <f t="shared" si="4"/>
        <v>1533.2893487834565</v>
      </c>
      <c r="AE89">
        <f>'IDT-1'!F89</f>
        <v>-174.61699999999999</v>
      </c>
      <c r="AF89" s="26"/>
      <c r="AG89">
        <f t="shared" si="5"/>
        <v>1358.6723487834565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-140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10.268903673705525</v>
      </c>
      <c r="F90">
        <f>GT_Spot!T90</f>
        <v>0</v>
      </c>
      <c r="G90">
        <f>PPCL_NG!T90</f>
        <v>11.95</v>
      </c>
      <c r="H90">
        <f>PPCL_Spot!T90</f>
        <v>25.018178398293017</v>
      </c>
      <c r="I90">
        <f>Bawana_NG!T90</f>
        <v>69.599999999999994</v>
      </c>
      <c r="J90">
        <f>Bawana_RLNG!T90</f>
        <v>0</v>
      </c>
      <c r="K90">
        <f>Bawana_Spot!T90</f>
        <v>30</v>
      </c>
      <c r="L90">
        <f>TWOMCL!S90</f>
        <v>0.30633951240552487</v>
      </c>
      <c r="M90">
        <f>EDWPCL!W90</f>
        <v>0</v>
      </c>
      <c r="N90">
        <f>'MSW BWN'!W90</f>
        <v>5.0901439999999987</v>
      </c>
      <c r="O90">
        <f>TPDDL_ISGS_exbus!BB90</f>
        <v>1008.5721673134404</v>
      </c>
      <c r="P90" s="77">
        <v>74.94</v>
      </c>
      <c r="Q90" s="77">
        <v>20.72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424.88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4.68</v>
      </c>
      <c r="AB90" s="117">
        <f>-STOA!P90</f>
        <v>0</v>
      </c>
      <c r="AC90">
        <f t="shared" si="3"/>
        <v>16.079964302608381</v>
      </c>
      <c r="AD90">
        <f t="shared" si="4"/>
        <v>1529.9457685952364</v>
      </c>
      <c r="AE90">
        <f>'IDT-1'!F90</f>
        <v>-135.34899999999999</v>
      </c>
      <c r="AF90" s="26"/>
      <c r="AG90">
        <f t="shared" si="5"/>
        <v>1394.5967685952364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-140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10.565692797223026</v>
      </c>
      <c r="F91">
        <f>GT_Spot!T91</f>
        <v>0</v>
      </c>
      <c r="G91">
        <f>PPCL_NG!T91</f>
        <v>11.95</v>
      </c>
      <c r="H91">
        <f>PPCL_Spot!T91</f>
        <v>25.018178398293017</v>
      </c>
      <c r="I91">
        <f>Bawana_NG!T91</f>
        <v>69.599999999999994</v>
      </c>
      <c r="J91">
        <f>Bawana_RLNG!T91</f>
        <v>0</v>
      </c>
      <c r="K91">
        <f>Bawana_Spot!T91</f>
        <v>30</v>
      </c>
      <c r="L91">
        <f>TWOMCL!S91</f>
        <v>0.30633951240552487</v>
      </c>
      <c r="M91">
        <f>EDWPCL!W91</f>
        <v>0</v>
      </c>
      <c r="N91">
        <f>'MSW BWN'!W91</f>
        <v>5.3202399999999992</v>
      </c>
      <c r="O91">
        <f>TPDDL_ISGS_exbus!BB91</f>
        <v>1039.6911434187994</v>
      </c>
      <c r="P91" s="77">
        <v>74.94</v>
      </c>
      <c r="Q91" s="77">
        <v>20.72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425.39000000000004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</v>
      </c>
      <c r="AA91" s="117">
        <f>STOA!J91</f>
        <v>4.7200000000000006</v>
      </c>
      <c r="AB91" s="117">
        <f>-STOA!P91</f>
        <v>0</v>
      </c>
      <c r="AC91">
        <f t="shared" si="3"/>
        <v>16.523094176822006</v>
      </c>
      <c r="AD91">
        <f t="shared" si="4"/>
        <v>1543.6984999498991</v>
      </c>
      <c r="AE91">
        <f>'IDT-1'!F91</f>
        <v>-111</v>
      </c>
      <c r="AF91" s="26"/>
      <c r="AG91">
        <f t="shared" si="5"/>
        <v>1432.6984999498991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-155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10.565692797223026</v>
      </c>
      <c r="F92">
        <f>GT_Spot!T92</f>
        <v>0</v>
      </c>
      <c r="G92">
        <f>PPCL_NG!T92</f>
        <v>11.95</v>
      </c>
      <c r="H92">
        <f>PPCL_Spot!T92</f>
        <v>25.018178398293017</v>
      </c>
      <c r="I92">
        <f>Bawana_NG!T92</f>
        <v>69.599999999999994</v>
      </c>
      <c r="J92">
        <f>Bawana_RLNG!T92</f>
        <v>0</v>
      </c>
      <c r="K92">
        <f>Bawana_Spot!T92</f>
        <v>30</v>
      </c>
      <c r="L92">
        <f>TWOMCL!S92</f>
        <v>0.30633951240552487</v>
      </c>
      <c r="M92">
        <f>EDWPCL!W92</f>
        <v>0</v>
      </c>
      <c r="N92">
        <f>'MSW BWN'!W92</f>
        <v>5.0574399999999988</v>
      </c>
      <c r="O92">
        <f>TPDDL_ISGS_exbus!BB92</f>
        <v>1039.6939276287994</v>
      </c>
      <c r="P92" s="77">
        <v>74.94</v>
      </c>
      <c r="Q92" s="77">
        <v>20.72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425.33000000000004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4.7200000000000006</v>
      </c>
      <c r="AB92" s="117">
        <f>-STOA!P92</f>
        <v>0</v>
      </c>
      <c r="AC92">
        <f t="shared" si="3"/>
        <v>17.203893857079045</v>
      </c>
      <c r="AD92">
        <f t="shared" si="4"/>
        <v>1465.697684479642</v>
      </c>
      <c r="AE92">
        <f>'IDT-1'!F92</f>
        <v>-78.894999999999996</v>
      </c>
      <c r="AF92" s="26"/>
      <c r="AG92">
        <f t="shared" si="5"/>
        <v>1386.802684479642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-235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10.565692797223026</v>
      </c>
      <c r="F93">
        <f>GT_Spot!T93</f>
        <v>0</v>
      </c>
      <c r="G93">
        <f>PPCL_NG!T93</f>
        <v>11.95</v>
      </c>
      <c r="H93">
        <f>PPCL_Spot!T93</f>
        <v>25.018178398293017</v>
      </c>
      <c r="I93">
        <f>Bawana_NG!T93</f>
        <v>69.599999999999994</v>
      </c>
      <c r="J93">
        <f>Bawana_RLNG!T93</f>
        <v>0</v>
      </c>
      <c r="K93">
        <f>Bawana_Spot!T93</f>
        <v>30</v>
      </c>
      <c r="L93">
        <f>TWOMCL!S93</f>
        <v>0.30633951240552487</v>
      </c>
      <c r="M93">
        <f>EDWPCL!W93</f>
        <v>0</v>
      </c>
      <c r="N93">
        <f>'MSW BWN'!W93</f>
        <v>5.0060479999999989</v>
      </c>
      <c r="O93">
        <f>TPDDL_ISGS_exbus!BB93</f>
        <v>1038.7304727929918</v>
      </c>
      <c r="P93" s="77">
        <v>74.94</v>
      </c>
      <c r="Q93" s="77">
        <v>20.72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425.17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4.7200000000000006</v>
      </c>
      <c r="AB93" s="117">
        <f>-STOA!P93</f>
        <v>0</v>
      </c>
      <c r="AC93">
        <f t="shared" si="3"/>
        <v>16.527695640759291</v>
      </c>
      <c r="AD93">
        <f t="shared" si="4"/>
        <v>1540.1990358601543</v>
      </c>
      <c r="AE93">
        <f>'IDT-1'!F93</f>
        <v>-49.44</v>
      </c>
      <c r="AF93" s="26"/>
      <c r="AG93">
        <f t="shared" si="5"/>
        <v>1490.7590358601542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-160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10.565692797223026</v>
      </c>
      <c r="F94">
        <f>GT_Spot!T94</f>
        <v>0</v>
      </c>
      <c r="G94">
        <f>PPCL_NG!T94</f>
        <v>11.95</v>
      </c>
      <c r="H94">
        <f>PPCL_Spot!T94</f>
        <v>25.018178398293017</v>
      </c>
      <c r="I94">
        <f>Bawana_NG!T94</f>
        <v>69.599999999999994</v>
      </c>
      <c r="J94">
        <f>Bawana_RLNG!T94</f>
        <v>0</v>
      </c>
      <c r="K94">
        <f>Bawana_Spot!T94</f>
        <v>31.897356426618053</v>
      </c>
      <c r="L94">
        <f>TWOMCL!S94</f>
        <v>0.30633951240552487</v>
      </c>
      <c r="M94">
        <f>EDWPCL!W94</f>
        <v>0</v>
      </c>
      <c r="N94">
        <f>'MSW BWN'!W94</f>
        <v>4.9733439999999991</v>
      </c>
      <c r="O94">
        <f>TPDDL_ISGS_exbus!BB94</f>
        <v>1031.8125368485917</v>
      </c>
      <c r="P94" s="77">
        <v>74.94</v>
      </c>
      <c r="Q94" s="77">
        <v>20.72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427.37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4.7200000000000006</v>
      </c>
      <c r="AB94" s="117">
        <f>-STOA!P94</f>
        <v>0</v>
      </c>
      <c r="AC94">
        <f t="shared" si="3"/>
        <v>16.458196108191832</v>
      </c>
      <c r="AD94">
        <f t="shared" si="4"/>
        <v>1542.4152518749393</v>
      </c>
      <c r="AE94">
        <f>'IDT-1'!F94</f>
        <v>-18.815000000000001</v>
      </c>
      <c r="AF94" s="26"/>
      <c r="AG94">
        <f t="shared" si="5"/>
        <v>1523.6002518749392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-155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10.564838255977499</v>
      </c>
      <c r="F95">
        <f>GT_Spot!T95</f>
        <v>0</v>
      </c>
      <c r="G95">
        <f>PPCL_NG!T95</f>
        <v>11.95</v>
      </c>
      <c r="H95">
        <f>PPCL_Spot!T95</f>
        <v>25.018178398293017</v>
      </c>
      <c r="I95">
        <f>Bawana_NG!T95</f>
        <v>69.599999999999994</v>
      </c>
      <c r="J95">
        <f>Bawana_RLNG!T95</f>
        <v>0</v>
      </c>
      <c r="K95">
        <f>Bawana_Spot!T95</f>
        <v>31.897356426618053</v>
      </c>
      <c r="L95">
        <f>TWOMCL!S95</f>
        <v>0.30633951240552487</v>
      </c>
      <c r="M95">
        <f>EDWPCL!W95</f>
        <v>0</v>
      </c>
      <c r="N95">
        <f>'MSW BWN'!W95</f>
        <v>4.9955359999999995</v>
      </c>
      <c r="O95">
        <f>TPDDL_ISGS_exbus!BB95</f>
        <v>1005.9224309049617</v>
      </c>
      <c r="P95" s="77">
        <v>74.94</v>
      </c>
      <c r="Q95" s="77">
        <v>20.72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427.15000000000003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4.7200000000000006</v>
      </c>
      <c r="AB95" s="117">
        <f>-STOA!P95</f>
        <v>0</v>
      </c>
      <c r="AC95">
        <f t="shared" si="3"/>
        <v>16.051052395081022</v>
      </c>
      <c r="AD95">
        <f t="shared" si="4"/>
        <v>1536.733627103175</v>
      </c>
      <c r="AE95">
        <f>'IDT-1'!F95</f>
        <v>0</v>
      </c>
      <c r="AF95" s="26"/>
      <c r="AG95">
        <f t="shared" si="5"/>
        <v>1536.733627103175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-135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10.564838255977499</v>
      </c>
      <c r="F96">
        <f>GT_Spot!T96</f>
        <v>0</v>
      </c>
      <c r="G96">
        <f>PPCL_NG!T96</f>
        <v>11.95</v>
      </c>
      <c r="H96">
        <f>PPCL_Spot!T96</f>
        <v>25.018178398293017</v>
      </c>
      <c r="I96">
        <f>Bawana_NG!T96</f>
        <v>69.599999999999994</v>
      </c>
      <c r="J96">
        <f>Bawana_RLNG!T96</f>
        <v>0</v>
      </c>
      <c r="K96">
        <f>Bawana_Spot!T96</f>
        <v>31.897356426618053</v>
      </c>
      <c r="L96">
        <f>TWOMCL!S96</f>
        <v>0.30633951240552487</v>
      </c>
      <c r="M96">
        <f>EDWPCL!W96</f>
        <v>0</v>
      </c>
      <c r="N96">
        <f>'MSW BWN'!W96</f>
        <v>5.0235679999999991</v>
      </c>
      <c r="O96">
        <f>TPDDL_ISGS_exbus!BB96</f>
        <v>997.9659005673617</v>
      </c>
      <c r="P96" s="77">
        <v>74.94</v>
      </c>
      <c r="Q96" s="77">
        <v>20.72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427.49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4.7200000000000006</v>
      </c>
      <c r="AB96" s="117">
        <f>-STOA!P96</f>
        <v>0</v>
      </c>
      <c r="AC96">
        <f t="shared" si="3"/>
        <v>15.851101696877212</v>
      </c>
      <c r="AD96">
        <f t="shared" si="4"/>
        <v>1544.3450794637786</v>
      </c>
      <c r="AE96">
        <f>'IDT-1'!F96</f>
        <v>0</v>
      </c>
      <c r="AF96" s="26"/>
      <c r="AG96">
        <f t="shared" si="5"/>
        <v>1544.3450794637786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9.0874473462510537</v>
      </c>
      <c r="F97">
        <f>GT_Spot!T97</f>
        <v>0</v>
      </c>
      <c r="G97">
        <f>PPCL_NG!T97</f>
        <v>11.95</v>
      </c>
      <c r="H97">
        <f>PPCL_Spot!T97</f>
        <v>25.019145869173087</v>
      </c>
      <c r="I97">
        <f>Bawana_NG!T97</f>
        <v>69.599999999999994</v>
      </c>
      <c r="J97">
        <f>Bawana_RLNG!T97</f>
        <v>0</v>
      </c>
      <c r="K97">
        <f>Bawana_Spot!T97</f>
        <v>31.137434291834889</v>
      </c>
      <c r="L97">
        <f>TWOMCL!S97</f>
        <v>0.30633951240552487</v>
      </c>
      <c r="M97">
        <f>EDWPCL!W97</f>
        <v>0</v>
      </c>
      <c r="N97">
        <f>'MSW BWN'!W97</f>
        <v>5.460399999999999</v>
      </c>
      <c r="O97">
        <f>TPDDL_ISGS_exbus!BB97</f>
        <v>994.25968649275023</v>
      </c>
      <c r="P97" s="77">
        <v>74.94</v>
      </c>
      <c r="Q97" s="77">
        <v>20.72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427.95000000000005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4.7200000000000006</v>
      </c>
      <c r="AB97" s="117">
        <f>-STOA!P97</f>
        <v>0</v>
      </c>
      <c r="AC97">
        <f t="shared" si="3"/>
        <v>15.717918018350739</v>
      </c>
      <c r="AD97">
        <f t="shared" si="4"/>
        <v>1549.4325354940643</v>
      </c>
      <c r="AE97">
        <f>'IDT-1'!F97</f>
        <v>0</v>
      </c>
      <c r="AF97" s="26"/>
      <c r="AG97">
        <f t="shared" si="5"/>
        <v>1549.4325354940643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-110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9.0874473462510537</v>
      </c>
      <c r="F98">
        <f>GT_Spot!T98</f>
        <v>0</v>
      </c>
      <c r="G98">
        <f>PPCL_NG!T98</f>
        <v>11.95</v>
      </c>
      <c r="H98">
        <f>PPCL_Spot!T98</f>
        <v>25.019145869173087</v>
      </c>
      <c r="I98">
        <f>Bawana_NG!T98</f>
        <v>69.599999999999994</v>
      </c>
      <c r="J98">
        <f>Bawana_RLNG!T98</f>
        <v>0</v>
      </c>
      <c r="K98">
        <f>Bawana_Spot!T98</f>
        <v>32.342689397089401</v>
      </c>
      <c r="L98">
        <f>TWOMCL!S98</f>
        <v>0.30633951240552487</v>
      </c>
      <c r="M98">
        <f>EDWPCL!W98</f>
        <v>0</v>
      </c>
      <c r="N98">
        <f>'MSW BWN'!W98</f>
        <v>5.4825919999999986</v>
      </c>
      <c r="O98">
        <f>TPDDL_ISGS_exbus!BB98</f>
        <v>976.94090418305518</v>
      </c>
      <c r="P98" s="77">
        <v>74.94</v>
      </c>
      <c r="Q98" s="77">
        <v>20.72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428.41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4.7200000000000006</v>
      </c>
      <c r="AB98" s="117">
        <f>-STOA!P98</f>
        <v>0</v>
      </c>
      <c r="AC98">
        <f t="shared" si="3"/>
        <v>15.491580993329707</v>
      </c>
      <c r="AD98">
        <f t="shared" si="4"/>
        <v>1544.0275373146446</v>
      </c>
      <c r="AE98">
        <f>'IDT-1'!F98</f>
        <v>0</v>
      </c>
      <c r="AF98" s="26"/>
      <c r="AG98">
        <f t="shared" si="5"/>
        <v>1544.0275373146446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-100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0.33096617317358584</v>
      </c>
      <c r="F99">
        <f t="shared" si="6"/>
        <v>0</v>
      </c>
      <c r="G99">
        <f t="shared" si="6"/>
        <v>0.2868000000000005</v>
      </c>
      <c r="H99">
        <f t="shared" si="6"/>
        <v>0.6105010932967796</v>
      </c>
      <c r="I99">
        <f t="shared" si="6"/>
        <v>1.6660500000000025</v>
      </c>
      <c r="J99">
        <f t="shared" si="6"/>
        <v>0</v>
      </c>
      <c r="K99">
        <f t="shared" si="6"/>
        <v>0.76832421763989545</v>
      </c>
      <c r="L99">
        <f t="shared" si="6"/>
        <v>7.3521482977326061E-3</v>
      </c>
      <c r="M99">
        <f t="shared" si="6"/>
        <v>0</v>
      </c>
      <c r="N99">
        <f t="shared" si="6"/>
        <v>0.12169625599999999</v>
      </c>
      <c r="O99">
        <f t="shared" si="6"/>
        <v>22.736257997155366</v>
      </c>
      <c r="P99" s="77">
        <f t="shared" si="6"/>
        <v>1.7985599999999966</v>
      </c>
      <c r="Q99" s="77">
        <f t="shared" si="6"/>
        <v>0.49728000000000055</v>
      </c>
      <c r="R99" s="80">
        <f>SUM(R3:R98)/4000</f>
        <v>0.18108504409513337</v>
      </c>
      <c r="S99" s="80">
        <f t="shared" si="6"/>
        <v>0</v>
      </c>
      <c r="T99" s="78">
        <f t="shared" si="6"/>
        <v>0.86437000000000019</v>
      </c>
      <c r="U99" s="78">
        <f t="shared" si="6"/>
        <v>10.822797499999998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-4.5027499999999998</v>
      </c>
      <c r="AA99" s="117">
        <f t="shared" si="6"/>
        <v>0.10622000000000005</v>
      </c>
      <c r="AB99" s="117">
        <f t="shared" si="6"/>
        <v>0</v>
      </c>
      <c r="AC99">
        <f t="shared" si="6"/>
        <v>0.42900653197469973</v>
      </c>
      <c r="AD99">
        <f t="shared" si="6"/>
        <v>32.486753897683798</v>
      </c>
      <c r="AE99">
        <f t="shared" si="6"/>
        <v>-1.2611082500000002</v>
      </c>
      <c r="AG99">
        <f t="shared" si="6"/>
        <v>31.225645647683798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-3.37975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44675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GT_NG!S3</f>
        <v>3.2467310344172766</v>
      </c>
      <c r="F3">
        <f>GT_Spot!S3</f>
        <v>0</v>
      </c>
      <c r="G3">
        <f>PPCL_NG!S3</f>
        <v>18.79</v>
      </c>
      <c r="H3">
        <f>PPCL_Spot!S3</f>
        <v>20.610000000000003</v>
      </c>
      <c r="I3">
        <f>Bawana_NG!S3</f>
        <v>23.28</v>
      </c>
      <c r="J3">
        <f>Bawana_RLNG!S3</f>
        <v>0</v>
      </c>
      <c r="K3">
        <f>Bawana_Spot!S3</f>
        <v>8.74</v>
      </c>
      <c r="L3">
        <f>TWOMCL!R3</f>
        <v>0</v>
      </c>
      <c r="M3">
        <f>EDWPCL!V3</f>
        <v>0</v>
      </c>
      <c r="N3">
        <f>'MSW BWN'!V3</f>
        <v>0.90500199999999997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48.23</v>
      </c>
      <c r="AB3" s="117">
        <f>-STOA!Q3</f>
        <v>0</v>
      </c>
      <c r="AC3">
        <f>SUMIF(B3:AB3,"&gt;0")*$AC$2-SUMIF(B3:AB3,"&lt;0")*($AC$2/(1-$AC$2))+SUMIF(AI3:AR3,"&gt;0")*$AC$2-SUMIF(AI3:AR3,"&lt;0")*($AC$2/(1-$AC$2))</f>
        <v>1.0894552507028721</v>
      </c>
      <c r="AD3">
        <f>SUM(B3:AB3,AI3:AR3)-AC3</f>
        <v>122.71227778371441</v>
      </c>
      <c r="AE3">
        <f>'IDT-1'!E3</f>
        <v>0</v>
      </c>
      <c r="AF3" s="26"/>
      <c r="AG3">
        <f>SUM(AD3:AF3)</f>
        <v>122.71227778371441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3.2467310344172766</v>
      </c>
      <c r="F4">
        <f>GT_Spot!S4</f>
        <v>0</v>
      </c>
      <c r="G4">
        <f>PPCL_NG!S4</f>
        <v>18.79</v>
      </c>
      <c r="H4">
        <f>PPCL_Spot!S4</f>
        <v>58.84</v>
      </c>
      <c r="I4">
        <f>Bawana_NG!S4</f>
        <v>31.04</v>
      </c>
      <c r="J4">
        <f>Bawana_RLNG!S4</f>
        <v>0</v>
      </c>
      <c r="K4">
        <f>Bawana_Spot!S4</f>
        <v>8.74</v>
      </c>
      <c r="L4">
        <f>TWOMCL!R4</f>
        <v>0</v>
      </c>
      <c r="M4">
        <f>EDWPCL!V4</f>
        <v>0</v>
      </c>
      <c r="N4">
        <f>'MSW BWN'!V4</f>
        <v>0.87670159999999986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48.23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1.493918207182872</v>
      </c>
      <c r="AD4">
        <f t="shared" ref="AD4:AD67" si="1">SUM(B4:AB4,AI4:AR4)-AC4</f>
        <v>168.26951442723438</v>
      </c>
      <c r="AE4">
        <f>'IDT-1'!E4</f>
        <v>0</v>
      </c>
      <c r="AF4" s="26"/>
      <c r="AG4">
        <f t="shared" ref="AG4:AG67" si="2">SUM(AD4:AF4)</f>
        <v>168.26951442723438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3.2467310344172766</v>
      </c>
      <c r="F5">
        <f>GT_Spot!S5</f>
        <v>0</v>
      </c>
      <c r="G5">
        <f>PPCL_NG!S5</f>
        <v>18.79</v>
      </c>
      <c r="H5">
        <f>PPCL_Spot!S5</f>
        <v>58.84</v>
      </c>
      <c r="I5">
        <f>Bawana_NG!S5</f>
        <v>31.04</v>
      </c>
      <c r="J5">
        <f>Bawana_RLNG!S5</f>
        <v>0</v>
      </c>
      <c r="K5">
        <f>Bawana_Spot!S5</f>
        <v>9.4600000000000009</v>
      </c>
      <c r="L5">
        <f>TWOMCL!R5</f>
        <v>0</v>
      </c>
      <c r="M5">
        <f>EDWPCL!V5</f>
        <v>0</v>
      </c>
      <c r="N5">
        <f>'MSW BWN'!V5</f>
        <v>0.84819759999999988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48.23</v>
      </c>
      <c r="AB5" s="117">
        <f>-STOA!Q5</f>
        <v>0</v>
      </c>
      <c r="AC5">
        <f t="shared" si="0"/>
        <v>1.5000033719828723</v>
      </c>
      <c r="AD5">
        <f t="shared" si="1"/>
        <v>168.95492526243441</v>
      </c>
      <c r="AE5">
        <f>'IDT-1'!E5</f>
        <v>0</v>
      </c>
      <c r="AF5" s="26"/>
      <c r="AG5">
        <f t="shared" si="2"/>
        <v>168.95492526243441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3.2467310344172766</v>
      </c>
      <c r="F6">
        <f>GT_Spot!S6</f>
        <v>0</v>
      </c>
      <c r="G6">
        <f>PPCL_NG!S6</f>
        <v>18.79</v>
      </c>
      <c r="H6">
        <f>PPCL_Spot!S6</f>
        <v>58.84</v>
      </c>
      <c r="I6">
        <f>Bawana_NG!S6</f>
        <v>31.04</v>
      </c>
      <c r="J6">
        <f>Bawana_RLNG!S6</f>
        <v>0</v>
      </c>
      <c r="K6">
        <f>Bawana_Spot!S6</f>
        <v>9.859660011723733</v>
      </c>
      <c r="L6">
        <f>TWOMCL!R6</f>
        <v>0</v>
      </c>
      <c r="M6">
        <f>EDWPCL!V6</f>
        <v>0</v>
      </c>
      <c r="N6">
        <f>'MSW BWN'!V6</f>
        <v>0.80421999999999982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48.23</v>
      </c>
      <c r="AB6" s="117">
        <f>-STOA!Q6</f>
        <v>0</v>
      </c>
      <c r="AC6">
        <f t="shared" si="0"/>
        <v>1.5031333772060409</v>
      </c>
      <c r="AD6">
        <f t="shared" si="1"/>
        <v>169.30747766893495</v>
      </c>
      <c r="AE6">
        <f>'IDT-1'!E6</f>
        <v>0</v>
      </c>
      <c r="AF6" s="26"/>
      <c r="AG6">
        <f t="shared" si="2"/>
        <v>169.30747766893495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3.2467310344172766</v>
      </c>
      <c r="F7">
        <f>GT_Spot!S7</f>
        <v>0</v>
      </c>
      <c r="G7">
        <f>PPCL_NG!S7</f>
        <v>18.79</v>
      </c>
      <c r="H7">
        <f>PPCL_Spot!S7</f>
        <v>58.84</v>
      </c>
      <c r="I7">
        <f>Bawana_NG!S7</f>
        <v>31.04</v>
      </c>
      <c r="J7">
        <f>Bawana_RLNG!S7</f>
        <v>0</v>
      </c>
      <c r="K7">
        <f>Bawana_Spot!S7</f>
        <v>9.060312424566364</v>
      </c>
      <c r="L7">
        <f>TWOMCL!R7</f>
        <v>0</v>
      </c>
      <c r="M7">
        <f>EDWPCL!V7</f>
        <v>0</v>
      </c>
      <c r="N7">
        <f>'MSW BWN'!V7</f>
        <v>0.79648319999999984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19.29</v>
      </c>
      <c r="AB7" s="117">
        <f>-STOA!Q7</f>
        <v>0</v>
      </c>
      <c r="AC7">
        <f t="shared" si="0"/>
        <v>1.2413590345990559</v>
      </c>
      <c r="AD7">
        <f t="shared" si="1"/>
        <v>139.82216762438458</v>
      </c>
      <c r="AE7">
        <f>'IDT-1'!E7</f>
        <v>0</v>
      </c>
      <c r="AF7" s="26"/>
      <c r="AG7">
        <f t="shared" si="2"/>
        <v>139.82216762438458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3.2467310344172766</v>
      </c>
      <c r="F8">
        <f>GT_Spot!S8</f>
        <v>0</v>
      </c>
      <c r="G8">
        <f>PPCL_NG!S8</f>
        <v>18.79</v>
      </c>
      <c r="H8">
        <f>PPCL_Spot!S8</f>
        <v>30</v>
      </c>
      <c r="I8">
        <f>Bawana_NG!S8</f>
        <v>31.04</v>
      </c>
      <c r="J8">
        <f>Bawana_RLNG!S8</f>
        <v>0</v>
      </c>
      <c r="K8">
        <f>Bawana_Spot!S8</f>
        <v>10.77</v>
      </c>
      <c r="L8">
        <f>TWOMCL!R8</f>
        <v>0</v>
      </c>
      <c r="M8">
        <f>EDWPCL!V8</f>
        <v>0</v>
      </c>
      <c r="N8">
        <f>'MSW BWN'!V8</f>
        <v>0.94205719999999982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48.23</v>
      </c>
      <c r="AB8" s="117">
        <f>-STOA!Q8</f>
        <v>0</v>
      </c>
      <c r="AC8">
        <f t="shared" si="0"/>
        <v>1.2585653364628719</v>
      </c>
      <c r="AD8">
        <f t="shared" si="1"/>
        <v>141.76022289795438</v>
      </c>
      <c r="AE8">
        <f>'IDT-1'!E8</f>
        <v>0</v>
      </c>
      <c r="AF8" s="26"/>
      <c r="AG8">
        <f t="shared" si="2"/>
        <v>141.76022289795438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3.2467310344172766</v>
      </c>
      <c r="F9">
        <f>GT_Spot!S9</f>
        <v>0</v>
      </c>
      <c r="G9">
        <f>PPCL_NG!S9</f>
        <v>18.79</v>
      </c>
      <c r="H9">
        <f>PPCL_Spot!S9</f>
        <v>30</v>
      </c>
      <c r="I9">
        <f>Bawana_NG!S9</f>
        <v>31.04</v>
      </c>
      <c r="J9">
        <f>Bawana_RLNG!S9</f>
        <v>0</v>
      </c>
      <c r="K9">
        <f>Bawana_Spot!S9</f>
        <v>11.12</v>
      </c>
      <c r="L9">
        <f>TWOMCL!R9</f>
        <v>0</v>
      </c>
      <c r="M9">
        <f>EDWPCL!V9</f>
        <v>0</v>
      </c>
      <c r="N9">
        <f>'MSW BWN'!V9</f>
        <v>0.88545639999999992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48.23</v>
      </c>
      <c r="AB9" s="117">
        <f>-STOA!Q9</f>
        <v>0</v>
      </c>
      <c r="AC9">
        <f t="shared" si="0"/>
        <v>1.2611472494228719</v>
      </c>
      <c r="AD9">
        <f t="shared" si="1"/>
        <v>142.05104018499441</v>
      </c>
      <c r="AE9">
        <f>'IDT-1'!E9</f>
        <v>0</v>
      </c>
      <c r="AF9" s="26"/>
      <c r="AG9">
        <f t="shared" si="2"/>
        <v>142.05104018499441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3.2467310344172766</v>
      </c>
      <c r="F10">
        <f>GT_Spot!S10</f>
        <v>0</v>
      </c>
      <c r="G10">
        <f>PPCL_NG!S10</f>
        <v>18.79</v>
      </c>
      <c r="H10">
        <f>PPCL_Spot!S10</f>
        <v>30</v>
      </c>
      <c r="I10">
        <f>Bawana_NG!S10</f>
        <v>31.04</v>
      </c>
      <c r="J10">
        <f>Bawana_RLNG!S10</f>
        <v>0</v>
      </c>
      <c r="K10">
        <f>Bawana_Spot!S10</f>
        <v>11.680402772509396</v>
      </c>
      <c r="L10">
        <f>TWOMCL!R10</f>
        <v>0</v>
      </c>
      <c r="M10">
        <f>EDWPCL!V10</f>
        <v>0</v>
      </c>
      <c r="N10">
        <f>'MSW BWN'!V10</f>
        <v>0.85125159999999978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48.23</v>
      </c>
      <c r="AB10" s="117">
        <f>-STOA!Q10</f>
        <v>0</v>
      </c>
      <c r="AC10">
        <f t="shared" si="0"/>
        <v>1.2657777915809545</v>
      </c>
      <c r="AD10">
        <f t="shared" si="1"/>
        <v>142.5726076153457</v>
      </c>
      <c r="AE10">
        <f>'IDT-1'!E10</f>
        <v>0</v>
      </c>
      <c r="AF10" s="26"/>
      <c r="AG10">
        <f t="shared" si="2"/>
        <v>142.5726076153457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3.2467310344172766</v>
      </c>
      <c r="F11">
        <f>GT_Spot!S11</f>
        <v>0</v>
      </c>
      <c r="G11">
        <f>PPCL_NG!S11</f>
        <v>18.79</v>
      </c>
      <c r="H11">
        <f>PPCL_Spot!S11</f>
        <v>30</v>
      </c>
      <c r="I11">
        <f>Bawana_NG!S11</f>
        <v>31.04</v>
      </c>
      <c r="J11">
        <f>Bawana_RLNG!S11</f>
        <v>0</v>
      </c>
      <c r="K11">
        <f>Bawana_Spot!S11</f>
        <v>10</v>
      </c>
      <c r="L11">
        <f>TWOMCL!R11</f>
        <v>0</v>
      </c>
      <c r="M11">
        <f>EDWPCL!V11</f>
        <v>0</v>
      </c>
      <c r="N11">
        <f>'MSW BWN'!V11</f>
        <v>0.73092399999999991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9.65</v>
      </c>
      <c r="AB11" s="117">
        <f>-STOA!Q11</f>
        <v>0</v>
      </c>
      <c r="AC11">
        <f t="shared" si="0"/>
        <v>0.91042736430287208</v>
      </c>
      <c r="AD11">
        <f t="shared" si="1"/>
        <v>102.5472276701144</v>
      </c>
      <c r="AE11">
        <f>'IDT-1'!E11</f>
        <v>0</v>
      </c>
      <c r="AF11" s="26"/>
      <c r="AG11">
        <f t="shared" si="2"/>
        <v>102.5472276701144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3.2467310344172766</v>
      </c>
      <c r="F12">
        <f>GT_Spot!S12</f>
        <v>0</v>
      </c>
      <c r="G12">
        <f>PPCL_NG!S12</f>
        <v>18.79</v>
      </c>
      <c r="H12">
        <f>PPCL_Spot!S12</f>
        <v>30</v>
      </c>
      <c r="I12">
        <f>Bawana_NG!S12</f>
        <v>31.04</v>
      </c>
      <c r="J12">
        <f>Bawana_RLNG!S12</f>
        <v>0</v>
      </c>
      <c r="K12">
        <f>Bawana_Spot!S12</f>
        <v>10.610365874685334</v>
      </c>
      <c r="L12">
        <f>TWOMCL!R12</f>
        <v>0</v>
      </c>
      <c r="M12">
        <f>EDWPCL!V12</f>
        <v>0</v>
      </c>
      <c r="N12">
        <f>'MSW BWN'!V12</f>
        <v>0.6987551999999998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38.58</v>
      </c>
      <c r="AB12" s="117">
        <f>-STOA!Q12</f>
        <v>0</v>
      </c>
      <c r="AC12">
        <f t="shared" si="0"/>
        <v>1.1700994985601028</v>
      </c>
      <c r="AD12">
        <f t="shared" si="1"/>
        <v>131.79575261054248</v>
      </c>
      <c r="AE12">
        <f>'IDT-1'!E12</f>
        <v>0</v>
      </c>
      <c r="AF12" s="26"/>
      <c r="AG12">
        <f t="shared" si="2"/>
        <v>131.79575261054248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3.2467310344172766</v>
      </c>
      <c r="F13">
        <f>GT_Spot!S13</f>
        <v>0</v>
      </c>
      <c r="G13">
        <f>PPCL_NG!S13</f>
        <v>18.79</v>
      </c>
      <c r="H13">
        <f>PPCL_Spot!S13</f>
        <v>30</v>
      </c>
      <c r="I13">
        <f>Bawana_NG!S13</f>
        <v>31.04</v>
      </c>
      <c r="J13">
        <f>Bawana_RLNG!S13</f>
        <v>0</v>
      </c>
      <c r="K13">
        <f>Bawana_Spot!S13</f>
        <v>10.980378633745991</v>
      </c>
      <c r="L13">
        <f>TWOMCL!R13</f>
        <v>0</v>
      </c>
      <c r="M13">
        <f>EDWPCL!V13</f>
        <v>0</v>
      </c>
      <c r="N13">
        <f>'MSW BWN'!V13</f>
        <v>0.81012439999999986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38.58</v>
      </c>
      <c r="AB13" s="117">
        <f>-STOA!Q13</f>
        <v>0</v>
      </c>
      <c r="AC13">
        <f t="shared" si="0"/>
        <v>1.1743356597998367</v>
      </c>
      <c r="AD13">
        <f t="shared" si="1"/>
        <v>132.27289840836343</v>
      </c>
      <c r="AE13">
        <f>'IDT-1'!E13</f>
        <v>0</v>
      </c>
      <c r="AF13" s="26"/>
      <c r="AG13">
        <f t="shared" si="2"/>
        <v>132.27289840836343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3.2467310344172766</v>
      </c>
      <c r="F14">
        <f>GT_Spot!S14</f>
        <v>0</v>
      </c>
      <c r="G14">
        <f>PPCL_NG!S14</f>
        <v>18.79</v>
      </c>
      <c r="H14">
        <f>PPCL_Spot!S14</f>
        <v>30</v>
      </c>
      <c r="I14">
        <f>Bawana_NG!S14</f>
        <v>31.04</v>
      </c>
      <c r="J14">
        <f>Bawana_RLNG!S14</f>
        <v>0</v>
      </c>
      <c r="K14">
        <f>Bawana_Spot!S14</f>
        <v>11.52</v>
      </c>
      <c r="L14">
        <f>TWOMCL!R14</f>
        <v>0</v>
      </c>
      <c r="M14">
        <f>EDWPCL!V14</f>
        <v>0</v>
      </c>
      <c r="N14">
        <f>'MSW BWN'!V14</f>
        <v>0.90988839999999993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38.58</v>
      </c>
      <c r="AB14" s="117">
        <f>-STOA!Q14</f>
        <v>0</v>
      </c>
      <c r="AC14">
        <f t="shared" si="0"/>
        <v>1.179962251022872</v>
      </c>
      <c r="AD14">
        <f t="shared" si="1"/>
        <v>132.90665718339437</v>
      </c>
      <c r="AE14">
        <f>'IDT-1'!E14</f>
        <v>0</v>
      </c>
      <c r="AF14" s="26"/>
      <c r="AG14">
        <f t="shared" si="2"/>
        <v>132.90665718339437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3.2467310344172766</v>
      </c>
      <c r="F15">
        <f>GT_Spot!S15</f>
        <v>0</v>
      </c>
      <c r="G15">
        <f>PPCL_NG!S15</f>
        <v>18.79</v>
      </c>
      <c r="H15">
        <f>PPCL_Spot!S15</f>
        <v>30.113325790141179</v>
      </c>
      <c r="I15">
        <f>Bawana_NG!S15</f>
        <v>31.04</v>
      </c>
      <c r="J15">
        <f>Bawana_RLNG!S15</f>
        <v>0</v>
      </c>
      <c r="K15">
        <f>Bawana_Spot!S15</f>
        <v>10.329643805386022</v>
      </c>
      <c r="L15">
        <f>TWOMCL!R15</f>
        <v>0</v>
      </c>
      <c r="M15">
        <f>EDWPCL!V15</f>
        <v>0</v>
      </c>
      <c r="N15">
        <f>'MSW BWN'!V15</f>
        <v>0.99295719999999976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0.83171138890351148</v>
      </c>
      <c r="AD15">
        <f t="shared" si="1"/>
        <v>93.680946441040973</v>
      </c>
      <c r="AE15">
        <f>'IDT-1'!E15</f>
        <v>0</v>
      </c>
      <c r="AF15" s="26"/>
      <c r="AG15">
        <f t="shared" si="2"/>
        <v>93.680946441040973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3.2467310344172766</v>
      </c>
      <c r="F16">
        <f>GT_Spot!S16</f>
        <v>0</v>
      </c>
      <c r="G16">
        <f>PPCL_NG!S16</f>
        <v>18.79</v>
      </c>
      <c r="H16">
        <f>PPCL_Spot!S16</f>
        <v>30.113325790141179</v>
      </c>
      <c r="I16">
        <f>Bawana_NG!S16</f>
        <v>31.04</v>
      </c>
      <c r="J16">
        <f>Bawana_RLNG!S16</f>
        <v>0</v>
      </c>
      <c r="K16">
        <f>Bawana_Spot!S16</f>
        <v>33.4</v>
      </c>
      <c r="L16">
        <f>TWOMCL!R16</f>
        <v>0</v>
      </c>
      <c r="M16">
        <f>EDWPCL!V16</f>
        <v>0</v>
      </c>
      <c r="N16">
        <f>'MSW BWN'!V16</f>
        <v>0.95773439999999976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7.68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1.1020045627761144</v>
      </c>
      <c r="AD16">
        <f t="shared" si="1"/>
        <v>124.12578666178233</v>
      </c>
      <c r="AE16">
        <f>'IDT-1'!E16</f>
        <v>0</v>
      </c>
      <c r="AF16" s="26"/>
      <c r="AG16">
        <f t="shared" si="2"/>
        <v>124.12578666178233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3.2467310344172766</v>
      </c>
      <c r="F17">
        <f>GT_Spot!S17</f>
        <v>0</v>
      </c>
      <c r="G17">
        <f>PPCL_NG!S17</f>
        <v>18.79</v>
      </c>
      <c r="H17">
        <f>PPCL_Spot!S17</f>
        <v>30.113325790141179</v>
      </c>
      <c r="I17">
        <f>Bawana_NG!S17</f>
        <v>31.04</v>
      </c>
      <c r="J17">
        <f>Bawana_RLNG!S17</f>
        <v>0</v>
      </c>
      <c r="K17">
        <f>Bawana_Spot!S17</f>
        <v>43</v>
      </c>
      <c r="L17">
        <f>TWOMCL!R17</f>
        <v>0</v>
      </c>
      <c r="M17">
        <f>EDWPCL!V17</f>
        <v>0</v>
      </c>
      <c r="N17">
        <f>'MSW BWN'!V17</f>
        <v>0.87466559999999993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8.2899999999999991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1.1911215573361145</v>
      </c>
      <c r="AD17">
        <f t="shared" si="1"/>
        <v>134.16360086722233</v>
      </c>
      <c r="AE17">
        <f>'IDT-1'!E17</f>
        <v>0</v>
      </c>
      <c r="AF17" s="26"/>
      <c r="AG17">
        <f t="shared" si="2"/>
        <v>134.16360086722233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3.2163822249774587</v>
      </c>
      <c r="F18">
        <f>GT_Spot!S18</f>
        <v>0</v>
      </c>
      <c r="G18">
        <f>PPCL_NG!S18</f>
        <v>18.79</v>
      </c>
      <c r="H18">
        <f>PPCL_Spot!S18</f>
        <v>30.110458401095112</v>
      </c>
      <c r="I18">
        <f>Bawana_NG!S18</f>
        <v>31.04</v>
      </c>
      <c r="J18">
        <f>Bawana_RLNG!S18</f>
        <v>0</v>
      </c>
      <c r="K18">
        <f>Bawana_Spot!S18</f>
        <v>43</v>
      </c>
      <c r="L18">
        <f>TWOMCL!R18</f>
        <v>0</v>
      </c>
      <c r="M18">
        <f>EDWPCL!V18</f>
        <v>0</v>
      </c>
      <c r="N18">
        <f>'MSW BWN'!V18</f>
        <v>0.81216039999999978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8.4499999999999993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1.1916872090294388</v>
      </c>
      <c r="AD18">
        <f t="shared" si="1"/>
        <v>134.22731381704315</v>
      </c>
      <c r="AE18">
        <f>'IDT-1'!E18</f>
        <v>0</v>
      </c>
      <c r="AF18" s="26"/>
      <c r="AG18">
        <f t="shared" si="2"/>
        <v>134.22731381704315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3.2163822249774587</v>
      </c>
      <c r="F19">
        <f>GT_Spot!S19</f>
        <v>0</v>
      </c>
      <c r="G19">
        <f>PPCL_NG!S19</f>
        <v>18.79</v>
      </c>
      <c r="H19">
        <f>PPCL_Spot!S19</f>
        <v>29.952851992234446</v>
      </c>
      <c r="I19">
        <f>Bawana_NG!S19</f>
        <v>31.04</v>
      </c>
      <c r="J19">
        <f>Bawana_RLNG!S19</f>
        <v>0</v>
      </c>
      <c r="K19">
        <f>Bawana_Spot!S19</f>
        <v>12</v>
      </c>
      <c r="L19">
        <f>TWOMCL!R19</f>
        <v>0</v>
      </c>
      <c r="M19">
        <f>EDWPCL!V19</f>
        <v>0</v>
      </c>
      <c r="N19">
        <f>'MSW BWN'!V19</f>
        <v>0.81806479999999981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0.8431922313514647</v>
      </c>
      <c r="AD19">
        <f t="shared" si="1"/>
        <v>94.974106785860428</v>
      </c>
      <c r="AE19">
        <f>'IDT-1'!E19</f>
        <v>0</v>
      </c>
      <c r="AF19" s="26"/>
      <c r="AG19">
        <f t="shared" si="2"/>
        <v>94.974106785860428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3.30406995747376</v>
      </c>
      <c r="F20">
        <f>GT_Spot!S20</f>
        <v>0</v>
      </c>
      <c r="G20">
        <f>PPCL_NG!S20</f>
        <v>18.79</v>
      </c>
      <c r="H20">
        <f>PPCL_Spot!S20</f>
        <v>30.10985915492958</v>
      </c>
      <c r="I20">
        <f>Bawana_NG!S20</f>
        <v>31.04</v>
      </c>
      <c r="J20">
        <f>Bawana_RLNG!S20</f>
        <v>0</v>
      </c>
      <c r="K20">
        <f>Bawana_Spot!S20</f>
        <v>43</v>
      </c>
      <c r="L20">
        <f>TWOMCL!R20</f>
        <v>0</v>
      </c>
      <c r="M20">
        <f>EDWPCL!V20</f>
        <v>0</v>
      </c>
      <c r="N20">
        <f>'MSW BWN'!V20</f>
        <v>0.82681959999999977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8.7100000000000009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1.1948705886691495</v>
      </c>
      <c r="AD20">
        <f t="shared" si="1"/>
        <v>134.5858781237342</v>
      </c>
      <c r="AE20">
        <f>'IDT-1'!E20</f>
        <v>0</v>
      </c>
      <c r="AF20" s="26"/>
      <c r="AG20">
        <f t="shared" si="2"/>
        <v>134.5858781237342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3.30406995747376</v>
      </c>
      <c r="F21">
        <f>GT_Spot!S21</f>
        <v>0</v>
      </c>
      <c r="G21">
        <f>PPCL_NG!S21</f>
        <v>18.79</v>
      </c>
      <c r="H21">
        <f>PPCL_Spot!S21</f>
        <v>30.110246311105932</v>
      </c>
      <c r="I21">
        <f>Bawana_NG!S21</f>
        <v>31.04</v>
      </c>
      <c r="J21">
        <f>Bawana_RLNG!S21</f>
        <v>0</v>
      </c>
      <c r="K21">
        <f>Bawana_Spot!S21</f>
        <v>39</v>
      </c>
      <c r="L21">
        <f>TWOMCL!R21</f>
        <v>0</v>
      </c>
      <c r="M21">
        <f>EDWPCL!V21</f>
        <v>0</v>
      </c>
      <c r="N21">
        <f>'MSW BWN'!V21</f>
        <v>0.9361527999999999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7.87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1.1532441278035015</v>
      </c>
      <c r="AD21">
        <f t="shared" si="1"/>
        <v>129.8972249407762</v>
      </c>
      <c r="AE21">
        <f>'IDT-1'!E21</f>
        <v>0</v>
      </c>
      <c r="AF21" s="26"/>
      <c r="AG21">
        <f t="shared" si="2"/>
        <v>129.8972249407762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3.30406995747376</v>
      </c>
      <c r="F22">
        <f>GT_Spot!S22</f>
        <v>0</v>
      </c>
      <c r="G22">
        <f>PPCL_NG!S22</f>
        <v>18.79</v>
      </c>
      <c r="H22">
        <f>PPCL_Spot!S22</f>
        <v>30.110458401095112</v>
      </c>
      <c r="I22">
        <f>Bawana_NG!S22</f>
        <v>31.04</v>
      </c>
      <c r="J22">
        <f>Bawana_RLNG!S22</f>
        <v>0</v>
      </c>
      <c r="K22">
        <f>Bawana_Spot!S22</f>
        <v>38</v>
      </c>
      <c r="L22">
        <f>TWOMCL!R22</f>
        <v>0</v>
      </c>
      <c r="M22">
        <f>EDWPCL!V22</f>
        <v>0</v>
      </c>
      <c r="N22">
        <f>'MSW BWN'!V22</f>
        <v>0.96058479999999991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8.34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1.1487969957954063</v>
      </c>
      <c r="AD22">
        <f t="shared" si="1"/>
        <v>129.39631616277347</v>
      </c>
      <c r="AE22">
        <f>'IDT-1'!E22</f>
        <v>0</v>
      </c>
      <c r="AF22" s="26"/>
      <c r="AG22">
        <f t="shared" si="2"/>
        <v>129.39631616277347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3.30406995747376</v>
      </c>
      <c r="F23">
        <f>GT_Spot!S23</f>
        <v>0</v>
      </c>
      <c r="G23">
        <f>PPCL_NG!S23</f>
        <v>18.79</v>
      </c>
      <c r="H23">
        <f>PPCL_Spot!S23</f>
        <v>30.110458401095112</v>
      </c>
      <c r="I23">
        <f>Bawana_NG!S23</f>
        <v>31.04</v>
      </c>
      <c r="J23">
        <f>Bawana_RLNG!S23</f>
        <v>0</v>
      </c>
      <c r="K23">
        <f>Bawana_Spot!S23</f>
        <v>13.06</v>
      </c>
      <c r="L23">
        <f>TWOMCL!R23</f>
        <v>0</v>
      </c>
      <c r="M23">
        <f>EDWPCL!V23</f>
        <v>0</v>
      </c>
      <c r="N23">
        <f>'MSW BWN'!V23</f>
        <v>0.89522919999999984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0.85535786651540613</v>
      </c>
      <c r="AD23">
        <f t="shared" si="1"/>
        <v>96.344399692053472</v>
      </c>
      <c r="AE23">
        <f>'IDT-1'!E23</f>
        <v>0</v>
      </c>
      <c r="AF23" s="26"/>
      <c r="AG23">
        <f t="shared" si="2"/>
        <v>96.344399692053472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3.30406995747376</v>
      </c>
      <c r="F24">
        <f>GT_Spot!S24</f>
        <v>0</v>
      </c>
      <c r="G24">
        <f>PPCL_NG!S24</f>
        <v>18.79</v>
      </c>
      <c r="H24">
        <f>PPCL_Spot!S24</f>
        <v>30.110458401095112</v>
      </c>
      <c r="I24">
        <f>Bawana_NG!S24</f>
        <v>31.04</v>
      </c>
      <c r="J24">
        <f>Bawana_RLNG!S24</f>
        <v>0</v>
      </c>
      <c r="K24">
        <f>Bawana_Spot!S24</f>
        <v>30</v>
      </c>
      <c r="L24">
        <f>TWOMCL!R24</f>
        <v>0</v>
      </c>
      <c r="M24">
        <f>EDWPCL!V24</f>
        <v>0</v>
      </c>
      <c r="N24">
        <f>'MSW BWN'!V24</f>
        <v>0.93818879999999982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7.08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1.0671119109954061</v>
      </c>
      <c r="AD24">
        <f t="shared" si="1"/>
        <v>120.19560524757347</v>
      </c>
      <c r="AE24">
        <f>'IDT-1'!E24</f>
        <v>0</v>
      </c>
      <c r="AF24" s="26"/>
      <c r="AG24">
        <f t="shared" si="2"/>
        <v>120.19560524757347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3.3358288598256833</v>
      </c>
      <c r="F25">
        <f>GT_Spot!S25</f>
        <v>0</v>
      </c>
      <c r="G25">
        <f>PPCL_NG!S25</f>
        <v>18.79</v>
      </c>
      <c r="H25">
        <f>PPCL_Spot!S25</f>
        <v>30.111171836777171</v>
      </c>
      <c r="I25">
        <f>Bawana_NG!S25</f>
        <v>31.04</v>
      </c>
      <c r="J25">
        <f>Bawana_RLNG!S25</f>
        <v>0</v>
      </c>
      <c r="K25">
        <f>Bawana_Spot!S25</f>
        <v>14.32881049223873</v>
      </c>
      <c r="L25">
        <f>TWOMCL!R25</f>
        <v>0</v>
      </c>
      <c r="M25">
        <f>EDWPCL!V25</f>
        <v>0</v>
      </c>
      <c r="N25">
        <f>'MSW BWN'!V25</f>
        <v>0.93126639999999983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0.86712628278180581</v>
      </c>
      <c r="AD25">
        <f t="shared" si="1"/>
        <v>97.669951306059758</v>
      </c>
      <c r="AE25">
        <f>'IDT-1'!E25</f>
        <v>0</v>
      </c>
      <c r="AF25" s="26"/>
      <c r="AG25">
        <f t="shared" si="2"/>
        <v>97.669951306059758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3.3358288598256833</v>
      </c>
      <c r="F26">
        <f>GT_Spot!S26</f>
        <v>0</v>
      </c>
      <c r="G26">
        <f>PPCL_NG!S26</f>
        <v>18.79</v>
      </c>
      <c r="H26">
        <f>PPCL_Spot!S26</f>
        <v>30.10985915492958</v>
      </c>
      <c r="I26">
        <f>Bawana_NG!S26</f>
        <v>31.04</v>
      </c>
      <c r="J26">
        <f>Bawana_RLNG!S26</f>
        <v>0</v>
      </c>
      <c r="K26">
        <f>Bawana_Spot!S26</f>
        <v>30</v>
      </c>
      <c r="L26">
        <f>TWOMCL!R26</f>
        <v>0</v>
      </c>
      <c r="M26">
        <f>EDWPCL!V26</f>
        <v>0</v>
      </c>
      <c r="N26">
        <f>'MSW BWN'!V26</f>
        <v>0.94511119999999993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6.63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1.0634870330898463</v>
      </c>
      <c r="AD26">
        <f t="shared" si="1"/>
        <v>119.78731218166541</v>
      </c>
      <c r="AE26">
        <f>'IDT-1'!E26</f>
        <v>0</v>
      </c>
      <c r="AF26" s="26"/>
      <c r="AG26">
        <f t="shared" si="2"/>
        <v>119.78731218166541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3.3358288598256833</v>
      </c>
      <c r="F27">
        <f>GT_Spot!S27</f>
        <v>0</v>
      </c>
      <c r="G27">
        <f>PPCL_NG!S27</f>
        <v>18.79</v>
      </c>
      <c r="H27">
        <f>PPCL_Spot!S27</f>
        <v>30.110246311105932</v>
      </c>
      <c r="I27">
        <f>Bawana_NG!S27</f>
        <v>31.04</v>
      </c>
      <c r="J27">
        <f>Bawana_RLNG!S27</f>
        <v>0</v>
      </c>
      <c r="K27">
        <f>Bawana_Spot!S27</f>
        <v>14.32881049223873</v>
      </c>
      <c r="L27">
        <f>TWOMCL!R27</f>
        <v>0</v>
      </c>
      <c r="M27">
        <f>EDWPCL!V27</f>
        <v>0</v>
      </c>
      <c r="N27">
        <f>'MSW BWN'!V27</f>
        <v>0.86387479999999994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0.86652509207589923</v>
      </c>
      <c r="AD27">
        <f t="shared" si="1"/>
        <v>97.602235371094451</v>
      </c>
      <c r="AE27">
        <f>'IDT-1'!E27</f>
        <v>0</v>
      </c>
      <c r="AF27" s="26"/>
      <c r="AG27">
        <f t="shared" si="2"/>
        <v>97.602235371094451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3.3358288598256833</v>
      </c>
      <c r="F28">
        <f>GT_Spot!S28</f>
        <v>0</v>
      </c>
      <c r="G28">
        <f>PPCL_NG!S28</f>
        <v>18.79</v>
      </c>
      <c r="H28">
        <f>PPCL_Spot!S28</f>
        <v>30.110246311105932</v>
      </c>
      <c r="I28">
        <f>Bawana_NG!S28</f>
        <v>31.04</v>
      </c>
      <c r="J28">
        <f>Bawana_RLNG!S28</f>
        <v>0</v>
      </c>
      <c r="K28">
        <f>Bawana_Spot!S28</f>
        <v>30</v>
      </c>
      <c r="L28">
        <f>TWOMCL!R28</f>
        <v>0</v>
      </c>
      <c r="M28">
        <f>EDWPCL!V28</f>
        <v>0</v>
      </c>
      <c r="N28">
        <f>'MSW BWN'!V28</f>
        <v>0.8335383999999999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7.13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1.0669085994241982</v>
      </c>
      <c r="AD28">
        <f t="shared" si="1"/>
        <v>120.17270497150741</v>
      </c>
      <c r="AE28">
        <f>'IDT-1'!E28</f>
        <v>0</v>
      </c>
      <c r="AF28" s="26"/>
      <c r="AG28">
        <f t="shared" si="2"/>
        <v>120.17270497150741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3.2467310344172766</v>
      </c>
      <c r="F29">
        <f>GT_Spot!S29</f>
        <v>0</v>
      </c>
      <c r="G29">
        <f>PPCL_NG!S29</f>
        <v>18.79</v>
      </c>
      <c r="H29">
        <f>PPCL_Spot!S29</f>
        <v>30.110246311105932</v>
      </c>
      <c r="I29">
        <f>Bawana_NG!S29</f>
        <v>31.04</v>
      </c>
      <c r="J29">
        <f>Bawana_RLNG!S29</f>
        <v>0</v>
      </c>
      <c r="K29">
        <f>Bawana_Spot!S29</f>
        <v>14.32881049223873</v>
      </c>
      <c r="L29">
        <f>TWOMCL!R29</f>
        <v>0</v>
      </c>
      <c r="M29">
        <f>EDWPCL!V29</f>
        <v>0</v>
      </c>
      <c r="N29">
        <f>'MSW BWN'!V29</f>
        <v>0.8824023999999997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0.86590407409230519</v>
      </c>
      <c r="AD29">
        <f t="shared" si="1"/>
        <v>97.532286163669653</v>
      </c>
      <c r="AE29">
        <f>'IDT-1'!E29</f>
        <v>0</v>
      </c>
      <c r="AF29" s="26"/>
      <c r="AG29">
        <f t="shared" si="2"/>
        <v>97.532286163669653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3.2467310344172766</v>
      </c>
      <c r="F30">
        <f>GT_Spot!S30</f>
        <v>0</v>
      </c>
      <c r="G30">
        <f>PPCL_NG!S30</f>
        <v>18.79</v>
      </c>
      <c r="H30">
        <f>PPCL_Spot!S30</f>
        <v>30.110246311105932</v>
      </c>
      <c r="I30">
        <f>Bawana_NG!S30</f>
        <v>31.04</v>
      </c>
      <c r="J30">
        <f>Bawana_RLNG!S30</f>
        <v>0</v>
      </c>
      <c r="K30">
        <f>Bawana_Spot!S30</f>
        <v>29</v>
      </c>
      <c r="L30">
        <f>TWOMCL!R30</f>
        <v>0</v>
      </c>
      <c r="M30">
        <f>EDWPCL!V30</f>
        <v>0</v>
      </c>
      <c r="N30">
        <f>'MSW BWN'!V30</f>
        <v>0.9499976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7.63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1.0627493795206044</v>
      </c>
      <c r="AD30">
        <f t="shared" si="1"/>
        <v>119.70422556600261</v>
      </c>
      <c r="AE30">
        <f>'IDT-1'!E30</f>
        <v>0</v>
      </c>
      <c r="AF30" s="26"/>
      <c r="AG30">
        <f t="shared" si="2"/>
        <v>119.70422556600261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3.2467310344172766</v>
      </c>
      <c r="F31">
        <f>GT_Spot!S31</f>
        <v>0</v>
      </c>
      <c r="G31">
        <f>PPCL_NG!S31</f>
        <v>18.79</v>
      </c>
      <c r="H31">
        <f>PPCL_Spot!S31</f>
        <v>29.953809546027152</v>
      </c>
      <c r="I31">
        <f>Bawana_NG!S31</f>
        <v>31.04</v>
      </c>
      <c r="J31">
        <f>Bawana_RLNG!S31</f>
        <v>0</v>
      </c>
      <c r="K31">
        <f>Bawana_Spot!S31</f>
        <v>14.098834229020255</v>
      </c>
      <c r="L31">
        <f>TWOMCL!R31</f>
        <v>0</v>
      </c>
      <c r="M31">
        <f>EDWPCL!V31</f>
        <v>0</v>
      </c>
      <c r="N31">
        <f>'MSW BWN'!V31</f>
        <v>0.92739799999999972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4.82</v>
      </c>
      <c r="AB31" s="117">
        <f>-STOA!Q31</f>
        <v>0</v>
      </c>
      <c r="AC31">
        <f t="shared" si="0"/>
        <v>0.90531560072328932</v>
      </c>
      <c r="AD31">
        <f t="shared" si="1"/>
        <v>101.9714572087414</v>
      </c>
      <c r="AE31">
        <f>'IDT-1'!E31</f>
        <v>0</v>
      </c>
      <c r="AF31" s="26"/>
      <c r="AG31">
        <f t="shared" si="2"/>
        <v>101.9714572087414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3.2467310344172766</v>
      </c>
      <c r="F32">
        <f>GT_Spot!S32</f>
        <v>0</v>
      </c>
      <c r="G32">
        <f>PPCL_NG!S32</f>
        <v>18.79</v>
      </c>
      <c r="H32">
        <f>PPCL_Spot!S32</f>
        <v>29.952479239667834</v>
      </c>
      <c r="I32">
        <f>Bawana_NG!S32</f>
        <v>31.04</v>
      </c>
      <c r="J32">
        <f>Bawana_RLNG!S32</f>
        <v>0</v>
      </c>
      <c r="K32">
        <f>Bawana_Spot!S32</f>
        <v>24</v>
      </c>
      <c r="L32">
        <f>TWOMCL!R32</f>
        <v>0</v>
      </c>
      <c r="M32">
        <f>EDWPCL!V32</f>
        <v>0</v>
      </c>
      <c r="N32">
        <f>'MSW BWN'!V32</f>
        <v>0.86102439999999991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12.81</v>
      </c>
      <c r="Z32" s="75">
        <f>IEX!Q32</f>
        <v>0</v>
      </c>
      <c r="AA32" s="117">
        <f>STOA!K32</f>
        <v>9.65</v>
      </c>
      <c r="AB32" s="117">
        <f>-STOA!Q32</f>
        <v>0</v>
      </c>
      <c r="AC32">
        <f t="shared" si="0"/>
        <v>1.1470820651319489</v>
      </c>
      <c r="AD32">
        <f t="shared" si="1"/>
        <v>129.20315260895316</v>
      </c>
      <c r="AE32">
        <f>'IDT-1'!E32</f>
        <v>0</v>
      </c>
      <c r="AF32" s="26"/>
      <c r="AG32">
        <f t="shared" si="2"/>
        <v>129.20315260895316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3.2467310344172766</v>
      </c>
      <c r="F33">
        <f>GT_Spot!S33</f>
        <v>0</v>
      </c>
      <c r="G33">
        <f>PPCL_NG!S33</f>
        <v>18.79</v>
      </c>
      <c r="H33">
        <f>PPCL_Spot!S33</f>
        <v>29.952706253284287</v>
      </c>
      <c r="I33">
        <f>Bawana_NG!S33</f>
        <v>31.04</v>
      </c>
      <c r="J33">
        <f>Bawana_RLNG!S33</f>
        <v>0</v>
      </c>
      <c r="K33">
        <f>Bawana_Spot!S33</f>
        <v>13.06</v>
      </c>
      <c r="L33">
        <f>TWOMCL!R33</f>
        <v>0</v>
      </c>
      <c r="M33">
        <f>EDWPCL!V33</f>
        <v>0</v>
      </c>
      <c r="N33">
        <f>'MSW BWN'!V33</f>
        <v>0.82091519999999996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14.47</v>
      </c>
      <c r="AB33" s="117">
        <f>-STOA!Q33</f>
        <v>0</v>
      </c>
      <c r="AC33">
        <f t="shared" si="0"/>
        <v>0.9801471018917739</v>
      </c>
      <c r="AD33">
        <f t="shared" si="1"/>
        <v>110.4002053858098</v>
      </c>
      <c r="AE33">
        <f>'IDT-1'!E33</f>
        <v>0</v>
      </c>
      <c r="AF33" s="26"/>
      <c r="AG33">
        <f t="shared" si="2"/>
        <v>110.4002053858098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3.2467310344172766</v>
      </c>
      <c r="F34">
        <f>GT_Spot!S34</f>
        <v>0</v>
      </c>
      <c r="G34">
        <f>PPCL_NG!S34</f>
        <v>18.79</v>
      </c>
      <c r="H34">
        <f>PPCL_Spot!S34</f>
        <v>29.952706253284287</v>
      </c>
      <c r="I34">
        <f>Bawana_NG!S34</f>
        <v>31.04</v>
      </c>
      <c r="J34">
        <f>Bawana_RLNG!S34</f>
        <v>0</v>
      </c>
      <c r="K34">
        <f>Bawana_Spot!S34</f>
        <v>13.571112203917712</v>
      </c>
      <c r="L34">
        <f>TWOMCL!R34</f>
        <v>0</v>
      </c>
      <c r="M34">
        <f>EDWPCL!V34</f>
        <v>0</v>
      </c>
      <c r="N34">
        <f>'MSW BWN'!V34</f>
        <v>0.87079719999999983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-20</v>
      </c>
      <c r="AA34" s="117">
        <f>STOA!K34</f>
        <v>24.12</v>
      </c>
      <c r="AB34" s="117">
        <f>-STOA!Q34</f>
        <v>0</v>
      </c>
      <c r="AC34">
        <f t="shared" si="0"/>
        <v>1.2475664013301562</v>
      </c>
      <c r="AD34">
        <f t="shared" si="1"/>
        <v>100.34378029028912</v>
      </c>
      <c r="AE34">
        <f>'IDT-1'!E34</f>
        <v>0</v>
      </c>
      <c r="AF34" s="26"/>
      <c r="AG34">
        <f t="shared" si="2"/>
        <v>100.34378029028912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3.2467310344172766</v>
      </c>
      <c r="F35">
        <f>GT_Spot!S35</f>
        <v>0</v>
      </c>
      <c r="G35">
        <f>PPCL_NG!S35</f>
        <v>18.79</v>
      </c>
      <c r="H35">
        <f>PPCL_Spot!S35</f>
        <v>29.952706253284287</v>
      </c>
      <c r="I35">
        <f>Bawana_NG!S35</f>
        <v>31.04</v>
      </c>
      <c r="J35">
        <f>Bawana_RLNG!S35</f>
        <v>0</v>
      </c>
      <c r="K35">
        <f>Bawana_Spot!S35</f>
        <v>14.098834229020255</v>
      </c>
      <c r="L35">
        <f>TWOMCL!R35</f>
        <v>0</v>
      </c>
      <c r="M35">
        <f>EDWPCL!V35</f>
        <v>0</v>
      </c>
      <c r="N35">
        <f>'MSW BWN'!V35</f>
        <v>0.97626199999999985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43.41</v>
      </c>
      <c r="AB35" s="117">
        <f>-STOA!Q35</f>
        <v>0</v>
      </c>
      <c r="AC35">
        <f t="shared" si="0"/>
        <v>1.2453278949471522</v>
      </c>
      <c r="AD35">
        <f t="shared" si="1"/>
        <v>140.26920562177469</v>
      </c>
      <c r="AE35">
        <f>'IDT-1'!E35</f>
        <v>0</v>
      </c>
      <c r="AF35" s="26"/>
      <c r="AG35">
        <f t="shared" si="2"/>
        <v>140.26920562177469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3.2467310344172766</v>
      </c>
      <c r="F36">
        <f>GT_Spot!S36</f>
        <v>0</v>
      </c>
      <c r="G36">
        <f>PPCL_NG!S36</f>
        <v>18.79</v>
      </c>
      <c r="H36">
        <f>PPCL_Spot!S36</f>
        <v>29.952706253284287</v>
      </c>
      <c r="I36">
        <f>Bawana_NG!S36</f>
        <v>31.04</v>
      </c>
      <c r="J36">
        <f>Bawana_RLNG!S36</f>
        <v>0</v>
      </c>
      <c r="K36">
        <f>Bawana_Spot!S36</f>
        <v>14.32881049223873</v>
      </c>
      <c r="L36">
        <f>TWOMCL!R36</f>
        <v>0</v>
      </c>
      <c r="M36">
        <f>EDWPCL!V36</f>
        <v>0</v>
      </c>
      <c r="N36">
        <f>'MSW BWN'!V36</f>
        <v>0.95386599999999977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43.41</v>
      </c>
      <c r="AB36" s="117">
        <f>-STOA!Q36</f>
        <v>0</v>
      </c>
      <c r="AC36">
        <f t="shared" si="0"/>
        <v>1.2471546012634747</v>
      </c>
      <c r="AD36">
        <f t="shared" si="1"/>
        <v>140.47495917867681</v>
      </c>
      <c r="AE36">
        <f>'IDT-1'!E36</f>
        <v>0</v>
      </c>
      <c r="AF36" s="26"/>
      <c r="AG36">
        <f t="shared" si="2"/>
        <v>140.47495917867681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3.2467310344172766</v>
      </c>
      <c r="F37">
        <f>GT_Spot!S37</f>
        <v>0</v>
      </c>
      <c r="G37">
        <f>PPCL_NG!S37</f>
        <v>18.79</v>
      </c>
      <c r="H37">
        <f>PPCL_Spot!S37</f>
        <v>29.953593024891013</v>
      </c>
      <c r="I37">
        <f>Bawana_NG!S37</f>
        <v>31.04</v>
      </c>
      <c r="J37">
        <f>Bawana_RLNG!S37</f>
        <v>0</v>
      </c>
      <c r="K37">
        <f>Bawana_Spot!S37</f>
        <v>14.32881049223873</v>
      </c>
      <c r="L37">
        <f>TWOMCL!R37</f>
        <v>0</v>
      </c>
      <c r="M37">
        <f>EDWPCL!V37</f>
        <v>0</v>
      </c>
      <c r="N37">
        <f>'MSW BWN'!V37</f>
        <v>0.86591079999999998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43.41</v>
      </c>
      <c r="AB37" s="117">
        <f>-STOA!Q37</f>
        <v>0</v>
      </c>
      <c r="AC37">
        <f t="shared" si="0"/>
        <v>1.246388399093614</v>
      </c>
      <c r="AD37">
        <f t="shared" si="1"/>
        <v>140.38865695245343</v>
      </c>
      <c r="AE37">
        <f>'IDT-1'!E37</f>
        <v>0</v>
      </c>
      <c r="AF37" s="26"/>
      <c r="AG37">
        <f t="shared" si="2"/>
        <v>140.38865695245343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3.2467310344172766</v>
      </c>
      <c r="F38">
        <f>GT_Spot!S38</f>
        <v>0</v>
      </c>
      <c r="G38">
        <f>PPCL_NG!S38</f>
        <v>18.79</v>
      </c>
      <c r="H38">
        <f>PPCL_Spot!S38</f>
        <v>30</v>
      </c>
      <c r="I38">
        <f>Bawana_NG!S38</f>
        <v>31.04</v>
      </c>
      <c r="J38">
        <f>Bawana_RLNG!S38</f>
        <v>0</v>
      </c>
      <c r="K38">
        <f>Bawana_Spot!S38</f>
        <v>14.32881049223873</v>
      </c>
      <c r="L38">
        <f>TWOMCL!R38</f>
        <v>0</v>
      </c>
      <c r="M38">
        <f>EDWPCL!V38</f>
        <v>0</v>
      </c>
      <c r="N38">
        <f>'MSW BWN'!V38</f>
        <v>0.91660719999999984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43.41</v>
      </c>
      <c r="AB38" s="117">
        <f>-STOA!Q38</f>
        <v>0</v>
      </c>
      <c r="AC38">
        <f t="shared" si="0"/>
        <v>1.2472429087945729</v>
      </c>
      <c r="AD38">
        <f t="shared" si="1"/>
        <v>140.48490581786143</v>
      </c>
      <c r="AE38">
        <f>'IDT-1'!E38</f>
        <v>0</v>
      </c>
      <c r="AF38" s="26"/>
      <c r="AG38">
        <f t="shared" si="2"/>
        <v>140.48490581786143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3.2467310344172766</v>
      </c>
      <c r="F39">
        <f>GT_Spot!S39</f>
        <v>0</v>
      </c>
      <c r="G39">
        <f>PPCL_NG!S39</f>
        <v>18.79</v>
      </c>
      <c r="H39">
        <f>PPCL_Spot!S39</f>
        <v>29.952706253284287</v>
      </c>
      <c r="I39">
        <f>Bawana_NG!S39</f>
        <v>31.04</v>
      </c>
      <c r="J39">
        <f>Bawana_RLNG!S39</f>
        <v>0</v>
      </c>
      <c r="K39">
        <f>Bawana_Spot!S39</f>
        <v>13.06</v>
      </c>
      <c r="L39">
        <f>TWOMCL!R39</f>
        <v>0</v>
      </c>
      <c r="M39">
        <f>EDWPCL!V39</f>
        <v>0</v>
      </c>
      <c r="N39">
        <f>'MSW BWN'!V39</f>
        <v>0.92454759999999991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-50</v>
      </c>
      <c r="AA39" s="117">
        <f>STOA!K39</f>
        <v>43.41</v>
      </c>
      <c r="AB39" s="117">
        <f>-STOA!Q39</f>
        <v>0</v>
      </c>
      <c r="AC39">
        <f t="shared" si="0"/>
        <v>1.67963744312154</v>
      </c>
      <c r="AD39">
        <f t="shared" si="1"/>
        <v>88.744347444580029</v>
      </c>
      <c r="AE39">
        <f>'IDT-1'!E39</f>
        <v>0</v>
      </c>
      <c r="AF39" s="26"/>
      <c r="AG39">
        <f t="shared" si="2"/>
        <v>88.744347444580029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3.2467310344172766</v>
      </c>
      <c r="F40">
        <f>GT_Spot!S40</f>
        <v>0</v>
      </c>
      <c r="G40">
        <f>PPCL_NG!S40</f>
        <v>18.79</v>
      </c>
      <c r="H40">
        <f>PPCL_Spot!S40</f>
        <v>29.952931108258451</v>
      </c>
      <c r="I40">
        <f>Bawana_NG!S40</f>
        <v>31.04</v>
      </c>
      <c r="J40">
        <f>Bawana_RLNG!S40</f>
        <v>0</v>
      </c>
      <c r="K40">
        <f>Bawana_Spot!S40</f>
        <v>13.06</v>
      </c>
      <c r="L40">
        <f>TWOMCL!R40</f>
        <v>0</v>
      </c>
      <c r="M40">
        <f>EDWPCL!V40</f>
        <v>0</v>
      </c>
      <c r="N40">
        <f>'MSW BWN'!V40</f>
        <v>0.93045199999999995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43.41</v>
      </c>
      <c r="AB40" s="117">
        <f>-STOA!Q40</f>
        <v>0</v>
      </c>
      <c r="AC40">
        <f t="shared" si="0"/>
        <v>1.2357850044555465</v>
      </c>
      <c r="AD40">
        <f t="shared" si="1"/>
        <v>139.19432913822018</v>
      </c>
      <c r="AE40">
        <f>'IDT-1'!E40</f>
        <v>0</v>
      </c>
      <c r="AF40" s="26"/>
      <c r="AG40">
        <f t="shared" si="2"/>
        <v>139.19432913822018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1.8839578454332557</v>
      </c>
      <c r="F41">
        <f>GT_Spot!S41</f>
        <v>0</v>
      </c>
      <c r="G41">
        <f>PPCL_NG!S41</f>
        <v>18.79</v>
      </c>
      <c r="H41">
        <f>PPCL_Spot!S41</f>
        <v>29.952931108258451</v>
      </c>
      <c r="I41">
        <f>Bawana_NG!S41</f>
        <v>31.04</v>
      </c>
      <c r="J41">
        <f>Bawana_RLNG!S41</f>
        <v>0</v>
      </c>
      <c r="K41">
        <f>Bawana_Spot!S41</f>
        <v>14.32881049223873</v>
      </c>
      <c r="L41">
        <f>TWOMCL!R41</f>
        <v>0</v>
      </c>
      <c r="M41">
        <f>EDWPCL!V41</f>
        <v>0</v>
      </c>
      <c r="N41">
        <f>'MSW BWN'!V41</f>
        <v>0.86977919999999986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48.23</v>
      </c>
      <c r="AB41" s="117">
        <f>-STOA!Q41</f>
        <v>0</v>
      </c>
      <c r="AC41">
        <f t="shared" si="0"/>
        <v>1.2768402120841877</v>
      </c>
      <c r="AD41">
        <f t="shared" si="1"/>
        <v>143.81863843384625</v>
      </c>
      <c r="AE41">
        <f>'IDT-1'!E41</f>
        <v>0</v>
      </c>
      <c r="AF41" s="26"/>
      <c r="AG41">
        <f t="shared" si="2"/>
        <v>143.81863843384625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1.8839578454332557</v>
      </c>
      <c r="F42">
        <f>GT_Spot!S42</f>
        <v>0</v>
      </c>
      <c r="G42">
        <f>PPCL_NG!S42</f>
        <v>18.79</v>
      </c>
      <c r="H42">
        <f>PPCL_Spot!S42</f>
        <v>29.952931108258451</v>
      </c>
      <c r="I42">
        <f>Bawana_NG!S42</f>
        <v>31.04</v>
      </c>
      <c r="J42">
        <f>Bawana_RLNG!S42</f>
        <v>0</v>
      </c>
      <c r="K42">
        <f>Bawana_Spot!S42</f>
        <v>14.32881049223873</v>
      </c>
      <c r="L42">
        <f>TWOMCL!R42</f>
        <v>0</v>
      </c>
      <c r="M42">
        <f>EDWPCL!V42</f>
        <v>0</v>
      </c>
      <c r="N42">
        <f>'MSW BWN'!V42</f>
        <v>0.86204239999999988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48.23</v>
      </c>
      <c r="AB42" s="117">
        <f>-STOA!Q42</f>
        <v>0</v>
      </c>
      <c r="AC42">
        <f t="shared" si="0"/>
        <v>1.2767721282441877</v>
      </c>
      <c r="AD42">
        <f t="shared" si="1"/>
        <v>143.81096971768625</v>
      </c>
      <c r="AE42">
        <f>'IDT-1'!E42</f>
        <v>0</v>
      </c>
      <c r="AF42" s="26"/>
      <c r="AG42">
        <f t="shared" si="2"/>
        <v>143.81096971768625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1.8839578454332557</v>
      </c>
      <c r="F43">
        <f>GT_Spot!S43</f>
        <v>0</v>
      </c>
      <c r="G43">
        <f>PPCL_NG!S43</f>
        <v>18.79</v>
      </c>
      <c r="H43">
        <f>PPCL_Spot!S43</f>
        <v>29.953809546027152</v>
      </c>
      <c r="I43">
        <f>Bawana_NG!S43</f>
        <v>31.04</v>
      </c>
      <c r="J43">
        <f>Bawana_RLNG!S43</f>
        <v>0</v>
      </c>
      <c r="K43">
        <f>Bawana_Spot!S43</f>
        <v>14.32881049223873</v>
      </c>
      <c r="L43">
        <f>TWOMCL!R43</f>
        <v>0</v>
      </c>
      <c r="M43">
        <f>EDWPCL!V43</f>
        <v>0</v>
      </c>
      <c r="N43">
        <f>'MSW BWN'!V43</f>
        <v>0.86285679999999998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52.089999999999996</v>
      </c>
      <c r="AB43" s="117">
        <f>-STOA!Q43</f>
        <v>0</v>
      </c>
      <c r="AC43">
        <f t="shared" si="0"/>
        <v>1.3107550252165525</v>
      </c>
      <c r="AD43">
        <f t="shared" si="1"/>
        <v>147.63867965848257</v>
      </c>
      <c r="AE43">
        <f>'IDT-1'!E43</f>
        <v>0</v>
      </c>
      <c r="AF43" s="26"/>
      <c r="AG43">
        <f t="shared" si="2"/>
        <v>147.63867965848257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1.8839578454332557</v>
      </c>
      <c r="F44">
        <f>GT_Spot!S44</f>
        <v>0</v>
      </c>
      <c r="G44">
        <f>PPCL_NG!S44</f>
        <v>18.79</v>
      </c>
      <c r="H44">
        <f>PPCL_Spot!S44</f>
        <v>29.952479239667834</v>
      </c>
      <c r="I44">
        <f>Bawana_NG!S44</f>
        <v>31.04</v>
      </c>
      <c r="J44">
        <f>Bawana_RLNG!S44</f>
        <v>0</v>
      </c>
      <c r="K44">
        <f>Bawana_Spot!S44</f>
        <v>14.32881049223873</v>
      </c>
      <c r="L44">
        <f>TWOMCL!R44</f>
        <v>0</v>
      </c>
      <c r="M44">
        <f>EDWPCL!V44</f>
        <v>0</v>
      </c>
      <c r="N44">
        <f>'MSW BWN'!V44</f>
        <v>0.92149359999999969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-35</v>
      </c>
      <c r="AA44" s="117">
        <f>STOA!K44</f>
        <v>52.089999999999996</v>
      </c>
      <c r="AB44" s="117">
        <f>-STOA!Q44</f>
        <v>0</v>
      </c>
      <c r="AC44">
        <f t="shared" si="0"/>
        <v>1.6219937856374265</v>
      </c>
      <c r="AD44">
        <f t="shared" si="1"/>
        <v>112.38474739170239</v>
      </c>
      <c r="AE44">
        <f>'IDT-1'!E44</f>
        <v>0</v>
      </c>
      <c r="AF44" s="26"/>
      <c r="AG44">
        <f t="shared" si="2"/>
        <v>112.38474739170239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1.8839578454332557</v>
      </c>
      <c r="F45">
        <f>GT_Spot!S45</f>
        <v>0</v>
      </c>
      <c r="G45">
        <f>PPCL_NG!S45</f>
        <v>18.79</v>
      </c>
      <c r="H45">
        <f>PPCL_Spot!S45</f>
        <v>29.952931108258451</v>
      </c>
      <c r="I45">
        <f>Bawana_NG!S45</f>
        <v>31.04</v>
      </c>
      <c r="J45">
        <f>Bawana_RLNG!S45</f>
        <v>0</v>
      </c>
      <c r="K45">
        <f>Bawana_Spot!S45</f>
        <v>14.32881049223873</v>
      </c>
      <c r="L45">
        <f>TWOMCL!R45</f>
        <v>0</v>
      </c>
      <c r="M45">
        <f>EDWPCL!V45</f>
        <v>0</v>
      </c>
      <c r="N45">
        <f>'MSW BWN'!V45</f>
        <v>0.95773439999999976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-40</v>
      </c>
      <c r="AA45" s="117">
        <f>STOA!K45</f>
        <v>126.36</v>
      </c>
      <c r="AB45" s="117">
        <f>-STOA!Q45</f>
        <v>0</v>
      </c>
      <c r="AC45">
        <f t="shared" si="0"/>
        <v>2.3202833187320007</v>
      </c>
      <c r="AD45">
        <f t="shared" si="1"/>
        <v>180.99315052719842</v>
      </c>
      <c r="AE45">
        <f>'IDT-1'!E45</f>
        <v>0</v>
      </c>
      <c r="AF45" s="26"/>
      <c r="AG45">
        <f t="shared" si="2"/>
        <v>180.99315052719842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1.8839578454332557</v>
      </c>
      <c r="F46">
        <f>GT_Spot!S46</f>
        <v>0</v>
      </c>
      <c r="G46">
        <f>PPCL_NG!S46</f>
        <v>18.79</v>
      </c>
      <c r="H46">
        <f>PPCL_Spot!S46</f>
        <v>29.952931108258451</v>
      </c>
      <c r="I46">
        <f>Bawana_NG!S46</f>
        <v>31.04</v>
      </c>
      <c r="J46">
        <f>Bawana_RLNG!S46</f>
        <v>0</v>
      </c>
      <c r="K46">
        <f>Bawana_Spot!S46</f>
        <v>14.32881049223873</v>
      </c>
      <c r="L46">
        <f>TWOMCL!R46</f>
        <v>0</v>
      </c>
      <c r="M46">
        <f>EDWPCL!V46</f>
        <v>0</v>
      </c>
      <c r="N46">
        <f>'MSW BWN'!V46</f>
        <v>0.91966119999999996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-40</v>
      </c>
      <c r="AA46" s="117">
        <f>STOA!K46</f>
        <v>126.36</v>
      </c>
      <c r="AB46" s="117">
        <f>-STOA!Q46</f>
        <v>0</v>
      </c>
      <c r="AC46">
        <f t="shared" si="0"/>
        <v>2.3199482745720008</v>
      </c>
      <c r="AD46">
        <f t="shared" si="1"/>
        <v>180.95541237135845</v>
      </c>
      <c r="AE46">
        <f>'IDT-1'!E46</f>
        <v>0</v>
      </c>
      <c r="AF46" s="26"/>
      <c r="AG46">
        <f t="shared" si="2"/>
        <v>180.95541237135845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1.8839578454332557</v>
      </c>
      <c r="F47">
        <f>GT_Spot!S47</f>
        <v>0</v>
      </c>
      <c r="G47">
        <f>PPCL_NG!S47</f>
        <v>18.79</v>
      </c>
      <c r="H47">
        <f>PPCL_Spot!S47</f>
        <v>29.952931108258451</v>
      </c>
      <c r="I47">
        <f>Bawana_NG!S47</f>
        <v>31.04</v>
      </c>
      <c r="J47">
        <f>Bawana_RLNG!S47</f>
        <v>0</v>
      </c>
      <c r="K47">
        <f>Bawana_Spot!S47</f>
        <v>14.32881049223873</v>
      </c>
      <c r="L47">
        <f>TWOMCL!R47</f>
        <v>0</v>
      </c>
      <c r="M47">
        <f>EDWPCL!V47</f>
        <v>0</v>
      </c>
      <c r="N47">
        <f>'MSW BWN'!V47</f>
        <v>0.91273879999999974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-40</v>
      </c>
      <c r="AA47" s="117">
        <f>STOA!K47</f>
        <v>126.36</v>
      </c>
      <c r="AB47" s="117">
        <f>-STOA!Q47</f>
        <v>0</v>
      </c>
      <c r="AC47">
        <f t="shared" si="0"/>
        <v>2.3198873574520009</v>
      </c>
      <c r="AD47">
        <f t="shared" si="1"/>
        <v>180.94855088847845</v>
      </c>
      <c r="AE47">
        <f>'IDT-1'!E47</f>
        <v>0</v>
      </c>
      <c r="AF47" s="26"/>
      <c r="AG47">
        <f t="shared" si="2"/>
        <v>180.94855088847845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1.8323591443205787</v>
      </c>
      <c r="F48">
        <f>GT_Spot!S48</f>
        <v>0</v>
      </c>
      <c r="G48">
        <f>PPCL_NG!S48</f>
        <v>18.79</v>
      </c>
      <c r="H48">
        <f>PPCL_Spot!S48</f>
        <v>29.952931108258451</v>
      </c>
      <c r="I48">
        <f>Bawana_NG!S48</f>
        <v>31.04</v>
      </c>
      <c r="J48">
        <f>Bawana_RLNG!S48</f>
        <v>0</v>
      </c>
      <c r="K48">
        <f>Bawana_Spot!S48</f>
        <v>14.32881049223873</v>
      </c>
      <c r="L48">
        <f>TWOMCL!R48</f>
        <v>0</v>
      </c>
      <c r="M48">
        <f>EDWPCL!V48</f>
        <v>0</v>
      </c>
      <c r="N48">
        <f>'MSW BWN'!V48</f>
        <v>0.91660719999999984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-40</v>
      </c>
      <c r="AA48" s="117">
        <f>STOA!K48</f>
        <v>126.36</v>
      </c>
      <c r="AB48" s="117">
        <f>-STOA!Q48</f>
        <v>0</v>
      </c>
      <c r="AC48">
        <f t="shared" si="0"/>
        <v>2.3194673308022091</v>
      </c>
      <c r="AD48">
        <f t="shared" si="1"/>
        <v>180.90124061401556</v>
      </c>
      <c r="AE48">
        <f>'IDT-1'!E48</f>
        <v>0</v>
      </c>
      <c r="AF48" s="26"/>
      <c r="AG48">
        <f t="shared" si="2"/>
        <v>180.90124061401556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1.8323591443205787</v>
      </c>
      <c r="F49">
        <f>GT_Spot!S49</f>
        <v>0</v>
      </c>
      <c r="G49">
        <f>PPCL_NG!S49</f>
        <v>18.79</v>
      </c>
      <c r="H49">
        <f>PPCL_Spot!S49</f>
        <v>29.953809546027152</v>
      </c>
      <c r="I49">
        <f>Bawana_NG!S49</f>
        <v>31.04</v>
      </c>
      <c r="J49">
        <f>Bawana_RLNG!S49</f>
        <v>0</v>
      </c>
      <c r="K49">
        <f>Bawana_Spot!S49</f>
        <v>14.32881049223873</v>
      </c>
      <c r="L49">
        <f>TWOMCL!R49</f>
        <v>0</v>
      </c>
      <c r="M49">
        <f>EDWPCL!V49</f>
        <v>0</v>
      </c>
      <c r="N49">
        <f>'MSW BWN'!V49</f>
        <v>0.89034279999999988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-95</v>
      </c>
      <c r="AA49" s="117">
        <f>STOA!K49</f>
        <v>126.36</v>
      </c>
      <c r="AB49" s="117">
        <f>-STOA!Q49</f>
        <v>0</v>
      </c>
      <c r="AC49">
        <f t="shared" si="0"/>
        <v>2.8075409480553164</v>
      </c>
      <c r="AD49">
        <f t="shared" si="1"/>
        <v>125.38778103453113</v>
      </c>
      <c r="AE49">
        <f>'IDT-1'!E49</f>
        <v>0</v>
      </c>
      <c r="AF49" s="26"/>
      <c r="AG49">
        <f t="shared" si="2"/>
        <v>125.38778103453113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1.8323591443205787</v>
      </c>
      <c r="F50">
        <f>GT_Spot!S50</f>
        <v>0</v>
      </c>
      <c r="G50">
        <f>PPCL_NG!S50</f>
        <v>18.79</v>
      </c>
      <c r="H50">
        <f>PPCL_Spot!S50</f>
        <v>29.952479239667834</v>
      </c>
      <c r="I50">
        <f>Bawana_NG!S50</f>
        <v>31.04</v>
      </c>
      <c r="J50">
        <f>Bawana_RLNG!S50</f>
        <v>0</v>
      </c>
      <c r="K50">
        <f>Bawana_Spot!S50</f>
        <v>14.32881049223873</v>
      </c>
      <c r="L50">
        <f>TWOMCL!R50</f>
        <v>0</v>
      </c>
      <c r="M50">
        <f>EDWPCL!V50</f>
        <v>0</v>
      </c>
      <c r="N50">
        <f>'MSW BWN'!V50</f>
        <v>0.87181519999999979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-40</v>
      </c>
      <c r="AA50" s="117">
        <f>STOA!K50</f>
        <v>126.36</v>
      </c>
      <c r="AB50" s="117">
        <f>-STOA!Q50</f>
        <v>0</v>
      </c>
      <c r="AC50">
        <f t="shared" si="0"/>
        <v>2.3190691847586113</v>
      </c>
      <c r="AD50">
        <f t="shared" si="1"/>
        <v>180.85639489146851</v>
      </c>
      <c r="AE50">
        <f>'IDT-1'!E50</f>
        <v>0</v>
      </c>
      <c r="AF50" s="26"/>
      <c r="AG50">
        <f t="shared" si="2"/>
        <v>180.85639489146851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1.7807572936064557</v>
      </c>
      <c r="F51">
        <f>GT_Spot!S51</f>
        <v>0</v>
      </c>
      <c r="G51">
        <f>PPCL_NG!S51</f>
        <v>18.79</v>
      </c>
      <c r="H51">
        <f>PPCL_Spot!S51</f>
        <v>29.953153835233991</v>
      </c>
      <c r="I51">
        <f>Bawana_NG!S51</f>
        <v>31.04</v>
      </c>
      <c r="J51">
        <f>Bawana_RLNG!S51</f>
        <v>0</v>
      </c>
      <c r="K51">
        <f>Bawana_Spot!S51</f>
        <v>14.32881049223873</v>
      </c>
      <c r="L51">
        <f>TWOMCL!R51</f>
        <v>0</v>
      </c>
      <c r="M51">
        <f>EDWPCL!V51</f>
        <v>0</v>
      </c>
      <c r="N51">
        <f>'MSW BWN'!V51</f>
        <v>0.85898839999999999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-40</v>
      </c>
      <c r="AA51" s="117">
        <f>STOA!K51</f>
        <v>126.36</v>
      </c>
      <c r="AB51" s="117">
        <f>-STOA!Q51</f>
        <v>0</v>
      </c>
      <c r="AC51">
        <f t="shared" si="0"/>
        <v>2.3185081490733097</v>
      </c>
      <c r="AD51">
        <f t="shared" si="1"/>
        <v>180.79320187200585</v>
      </c>
      <c r="AE51">
        <f>'IDT-1'!E51</f>
        <v>0</v>
      </c>
      <c r="AF51" s="26"/>
      <c r="AG51">
        <f t="shared" si="2"/>
        <v>180.79320187200585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1.7807572936064557</v>
      </c>
      <c r="F52">
        <f>GT_Spot!S52</f>
        <v>0</v>
      </c>
      <c r="G52">
        <f>PPCL_NG!S52</f>
        <v>18.79</v>
      </c>
      <c r="H52">
        <f>PPCL_Spot!S52</f>
        <v>29.953153835233991</v>
      </c>
      <c r="I52">
        <f>Bawana_NG!S52</f>
        <v>31.04</v>
      </c>
      <c r="J52">
        <f>Bawana_RLNG!S52</f>
        <v>0</v>
      </c>
      <c r="K52">
        <f>Bawana_Spot!S52</f>
        <v>14.32881049223873</v>
      </c>
      <c r="L52">
        <f>TWOMCL!R52</f>
        <v>0</v>
      </c>
      <c r="M52">
        <f>EDWPCL!V52</f>
        <v>0</v>
      </c>
      <c r="N52">
        <f>'MSW BWN'!V52</f>
        <v>0.91477479999999989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-40</v>
      </c>
      <c r="AA52" s="117">
        <f>STOA!K52</f>
        <v>126.36</v>
      </c>
      <c r="AB52" s="117">
        <f>-STOA!Q52</f>
        <v>0</v>
      </c>
      <c r="AC52">
        <f t="shared" si="0"/>
        <v>2.31899906939331</v>
      </c>
      <c r="AD52">
        <f t="shared" si="1"/>
        <v>180.84849735168589</v>
      </c>
      <c r="AE52">
        <f>'IDT-1'!E52</f>
        <v>0</v>
      </c>
      <c r="AF52" s="26"/>
      <c r="AG52">
        <f t="shared" si="2"/>
        <v>180.84849735168589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1.7807572936064557</v>
      </c>
      <c r="F53">
        <f>GT_Spot!S53</f>
        <v>0</v>
      </c>
      <c r="G53">
        <f>PPCL_NG!S53</f>
        <v>18.79</v>
      </c>
      <c r="H53">
        <f>PPCL_Spot!S53</f>
        <v>29.953153835233991</v>
      </c>
      <c r="I53">
        <f>Bawana_NG!S53</f>
        <v>31.04</v>
      </c>
      <c r="J53">
        <f>Bawana_RLNG!S53</f>
        <v>0</v>
      </c>
      <c r="K53">
        <f>Bawana_Spot!S53</f>
        <v>14.32881049223873</v>
      </c>
      <c r="L53">
        <f>TWOMCL!R53</f>
        <v>0</v>
      </c>
      <c r="M53">
        <f>EDWPCL!V53</f>
        <v>0</v>
      </c>
      <c r="N53">
        <f>'MSW BWN'!V53</f>
        <v>0.91864319999999977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-40</v>
      </c>
      <c r="AA53" s="117">
        <f>STOA!K53</f>
        <v>126.36</v>
      </c>
      <c r="AB53" s="117">
        <f>-STOA!Q53</f>
        <v>0</v>
      </c>
      <c r="AC53">
        <f t="shared" si="0"/>
        <v>2.3190331113133098</v>
      </c>
      <c r="AD53">
        <f t="shared" si="1"/>
        <v>180.85233170976588</v>
      </c>
      <c r="AE53">
        <f>'IDT-1'!E53</f>
        <v>0</v>
      </c>
      <c r="AF53" s="26"/>
      <c r="AG53">
        <f t="shared" si="2"/>
        <v>180.85233170976588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1.7807572936064557</v>
      </c>
      <c r="F54">
        <f>GT_Spot!S54</f>
        <v>0</v>
      </c>
      <c r="G54">
        <f>PPCL_NG!S54</f>
        <v>18.79</v>
      </c>
      <c r="H54">
        <f>PPCL_Spot!S54</f>
        <v>29.953153835233991</v>
      </c>
      <c r="I54">
        <f>Bawana_NG!S54</f>
        <v>31.04</v>
      </c>
      <c r="J54">
        <f>Bawana_RLNG!S54</f>
        <v>0</v>
      </c>
      <c r="K54">
        <f>Bawana_Spot!S54</f>
        <v>14.32881049223873</v>
      </c>
      <c r="L54">
        <f>TWOMCL!R54</f>
        <v>0</v>
      </c>
      <c r="M54">
        <f>EDWPCL!V54</f>
        <v>0</v>
      </c>
      <c r="N54">
        <f>'MSW BWN'!V54</f>
        <v>0.88056999999999985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-85</v>
      </c>
      <c r="AA54" s="117">
        <f>STOA!K54</f>
        <v>126.36</v>
      </c>
      <c r="AB54" s="117">
        <f>-STOA!Q54</f>
        <v>0</v>
      </c>
      <c r="AC54">
        <f t="shared" si="0"/>
        <v>2.7182138056520992</v>
      </c>
      <c r="AD54">
        <f t="shared" si="1"/>
        <v>135.41507781542708</v>
      </c>
      <c r="AE54">
        <f>'IDT-1'!E54</f>
        <v>0</v>
      </c>
      <c r="AF54" s="26"/>
      <c r="AG54">
        <f t="shared" si="2"/>
        <v>135.41507781542708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1.4309737248840804</v>
      </c>
      <c r="F55">
        <f>GT_Spot!S55</f>
        <v>0</v>
      </c>
      <c r="G55">
        <f>PPCL_NG!S55</f>
        <v>18.79</v>
      </c>
      <c r="H55">
        <f>PPCL_Spot!S55</f>
        <v>20.031561901994589</v>
      </c>
      <c r="I55">
        <f>Bawana_NG!S55</f>
        <v>31.04</v>
      </c>
      <c r="J55">
        <f>Bawana_RLNG!S55</f>
        <v>0</v>
      </c>
      <c r="K55">
        <f>Bawana_Spot!S55</f>
        <v>14.32881049223873</v>
      </c>
      <c r="L55">
        <f>TWOMCL!R55</f>
        <v>0</v>
      </c>
      <c r="M55">
        <f>EDWPCL!V55</f>
        <v>0</v>
      </c>
      <c r="N55">
        <f>'MSW BWN'!V55</f>
        <v>0.86285679999999998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-30</v>
      </c>
      <c r="AA55" s="117">
        <f>STOA!K55</f>
        <v>126.36</v>
      </c>
      <c r="AB55" s="117">
        <f>-STOA!Q55</f>
        <v>0</v>
      </c>
      <c r="AC55">
        <f t="shared" si="0"/>
        <v>2.1393728113540931</v>
      </c>
      <c r="AD55">
        <f t="shared" si="1"/>
        <v>180.70483010776331</v>
      </c>
      <c r="AE55">
        <f>'IDT-1'!E55</f>
        <v>0</v>
      </c>
      <c r="AF55" s="26"/>
      <c r="AG55">
        <f t="shared" si="2"/>
        <v>180.70483010776331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1.4309737248840804</v>
      </c>
      <c r="F56">
        <f>GT_Spot!S56</f>
        <v>0</v>
      </c>
      <c r="G56">
        <f>PPCL_NG!S56</f>
        <v>18.79</v>
      </c>
      <c r="H56">
        <f>PPCL_Spot!S56</f>
        <v>19.968319493111888</v>
      </c>
      <c r="I56">
        <f>Bawana_NG!S56</f>
        <v>31.04</v>
      </c>
      <c r="J56">
        <f>Bawana_RLNG!S56</f>
        <v>0</v>
      </c>
      <c r="K56">
        <f>Bawana_Spot!S56</f>
        <v>14.32881049223873</v>
      </c>
      <c r="L56">
        <f>TWOMCL!R56</f>
        <v>0</v>
      </c>
      <c r="M56">
        <f>EDWPCL!V56</f>
        <v>0</v>
      </c>
      <c r="N56">
        <f>'MSW BWN'!V56</f>
        <v>0.91375679999999992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-30</v>
      </c>
      <c r="AA56" s="117">
        <f>STOA!K56</f>
        <v>126.36</v>
      </c>
      <c r="AB56" s="117">
        <f>-STOA!Q56</f>
        <v>0</v>
      </c>
      <c r="AC56">
        <f t="shared" si="0"/>
        <v>2.1392641981559253</v>
      </c>
      <c r="AD56">
        <f t="shared" si="1"/>
        <v>180.69259631207879</v>
      </c>
      <c r="AE56">
        <f>'IDT-1'!E56</f>
        <v>0</v>
      </c>
      <c r="AF56" s="26"/>
      <c r="AG56">
        <f t="shared" si="2"/>
        <v>180.69259631207879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1.8747280074603669</v>
      </c>
      <c r="F57">
        <f>GT_Spot!S57</f>
        <v>0</v>
      </c>
      <c r="G57">
        <f>PPCL_NG!S57</f>
        <v>18.79</v>
      </c>
      <c r="H57">
        <f>PPCL_Spot!S57</f>
        <v>23.959999999999997</v>
      </c>
      <c r="I57">
        <f>Bawana_NG!S57</f>
        <v>31.04</v>
      </c>
      <c r="J57">
        <f>Bawana_RLNG!S57</f>
        <v>0</v>
      </c>
      <c r="K57">
        <f>Bawana_Spot!S57</f>
        <v>14.32881049223873</v>
      </c>
      <c r="L57">
        <f>TWOMCL!R57</f>
        <v>0</v>
      </c>
      <c r="M57">
        <f>EDWPCL!V57</f>
        <v>0</v>
      </c>
      <c r="N57">
        <f>'MSW BWN'!V57</f>
        <v>0.91090639999999989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-30</v>
      </c>
      <c r="AA57" s="117">
        <f>STOA!K57</f>
        <v>126.36</v>
      </c>
      <c r="AB57" s="117">
        <f>-STOA!Q57</f>
        <v>0</v>
      </c>
      <c r="AC57">
        <f t="shared" si="0"/>
        <v>2.1782709407832117</v>
      </c>
      <c r="AD57">
        <f t="shared" si="1"/>
        <v>185.08617395891585</v>
      </c>
      <c r="AE57">
        <f>'IDT-1'!E57</f>
        <v>0</v>
      </c>
      <c r="AF57" s="26"/>
      <c r="AG57">
        <f t="shared" si="2"/>
        <v>185.08617395891585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1.8747280074603669</v>
      </c>
      <c r="F58">
        <f>GT_Spot!S58</f>
        <v>0</v>
      </c>
      <c r="G58">
        <f>PPCL_NG!S58</f>
        <v>18.79</v>
      </c>
      <c r="H58">
        <f>PPCL_Spot!S58</f>
        <v>23.959999999999997</v>
      </c>
      <c r="I58">
        <f>Bawana_NG!S58</f>
        <v>31.04</v>
      </c>
      <c r="J58">
        <f>Bawana_RLNG!S58</f>
        <v>0</v>
      </c>
      <c r="K58">
        <f>Bawana_Spot!S58</f>
        <v>14.32881049223873</v>
      </c>
      <c r="L58">
        <f>TWOMCL!R58</f>
        <v>0</v>
      </c>
      <c r="M58">
        <f>EDWPCL!V58</f>
        <v>0</v>
      </c>
      <c r="N58">
        <f>'MSW BWN'!V58</f>
        <v>0.91864319999999977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-30</v>
      </c>
      <c r="AA58" s="117">
        <f>STOA!K58</f>
        <v>126.36</v>
      </c>
      <c r="AB58" s="117">
        <f>-STOA!Q58</f>
        <v>0</v>
      </c>
      <c r="AC58">
        <f t="shared" si="0"/>
        <v>2.1783390246232117</v>
      </c>
      <c r="AD58">
        <f t="shared" si="1"/>
        <v>185.0938426750759</v>
      </c>
      <c r="AE58">
        <f>'IDT-1'!E58</f>
        <v>0</v>
      </c>
      <c r="AF58" s="26"/>
      <c r="AG58">
        <f t="shared" si="2"/>
        <v>185.0938426750759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1.8747280074603669</v>
      </c>
      <c r="F59">
        <f>GT_Spot!S59</f>
        <v>0</v>
      </c>
      <c r="G59">
        <f>PPCL_NG!S59</f>
        <v>18.79</v>
      </c>
      <c r="H59">
        <f>PPCL_Spot!S59</f>
        <v>23.31</v>
      </c>
      <c r="I59">
        <f>Bawana_NG!S59</f>
        <v>31.04</v>
      </c>
      <c r="J59">
        <f>Bawana_RLNG!S59</f>
        <v>0</v>
      </c>
      <c r="K59">
        <f>Bawana_Spot!S59</f>
        <v>14.32881049223873</v>
      </c>
      <c r="L59">
        <f>TWOMCL!R59</f>
        <v>0</v>
      </c>
      <c r="M59">
        <f>EDWPCL!V59</f>
        <v>0</v>
      </c>
      <c r="N59">
        <f>'MSW BWN'!V59</f>
        <v>0.87751599999999985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-85</v>
      </c>
      <c r="AA59" s="117">
        <f>STOA!K59</f>
        <v>126.36</v>
      </c>
      <c r="AB59" s="117">
        <f>-STOA!Q59</f>
        <v>0</v>
      </c>
      <c r="AC59">
        <f t="shared" si="0"/>
        <v>2.6605541189839546</v>
      </c>
      <c r="AD59">
        <f t="shared" si="1"/>
        <v>128.92050038071514</v>
      </c>
      <c r="AE59">
        <f>'IDT-1'!E59</f>
        <v>0</v>
      </c>
      <c r="AF59" s="26"/>
      <c r="AG59">
        <f t="shared" si="2"/>
        <v>128.92050038071514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1.8747280074603669</v>
      </c>
      <c r="F60">
        <f>GT_Spot!S60</f>
        <v>0</v>
      </c>
      <c r="G60">
        <f>PPCL_NG!S60</f>
        <v>18.79</v>
      </c>
      <c r="H60">
        <f>PPCL_Spot!S60</f>
        <v>23.31</v>
      </c>
      <c r="I60">
        <f>Bawana_NG!S60</f>
        <v>31.04</v>
      </c>
      <c r="J60">
        <f>Bawana_RLNG!S60</f>
        <v>0</v>
      </c>
      <c r="K60">
        <f>Bawana_Spot!S60</f>
        <v>14.32881049223873</v>
      </c>
      <c r="L60">
        <f>TWOMCL!R60</f>
        <v>0</v>
      </c>
      <c r="M60">
        <f>EDWPCL!V60</f>
        <v>0</v>
      </c>
      <c r="N60">
        <f>'MSW BWN'!V60</f>
        <v>0.91660719999999984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-30</v>
      </c>
      <c r="AA60" s="117">
        <f>STOA!K60</f>
        <v>126.36</v>
      </c>
      <c r="AB60" s="117">
        <f>-STOA!Q60</f>
        <v>0</v>
      </c>
      <c r="AC60">
        <f t="shared" si="0"/>
        <v>2.1726011078232119</v>
      </c>
      <c r="AD60">
        <f t="shared" si="1"/>
        <v>184.4475445918759</v>
      </c>
      <c r="AE60">
        <f>'IDT-1'!E60</f>
        <v>0</v>
      </c>
      <c r="AF60" s="26"/>
      <c r="AG60">
        <f t="shared" si="2"/>
        <v>184.4475445918759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1.8747280074603669</v>
      </c>
      <c r="F61">
        <f>GT_Spot!S61</f>
        <v>0</v>
      </c>
      <c r="G61">
        <f>PPCL_NG!S61</f>
        <v>18.79</v>
      </c>
      <c r="H61">
        <f>PPCL_Spot!S61</f>
        <v>21.61</v>
      </c>
      <c r="I61">
        <f>Bawana_NG!S61</f>
        <v>31.04</v>
      </c>
      <c r="J61">
        <f>Bawana_RLNG!S61</f>
        <v>0</v>
      </c>
      <c r="K61">
        <f>Bawana_Spot!S61</f>
        <v>14.228820750807992</v>
      </c>
      <c r="L61">
        <f>TWOMCL!R61</f>
        <v>0</v>
      </c>
      <c r="M61">
        <f>EDWPCL!V61</f>
        <v>0</v>
      </c>
      <c r="N61">
        <f>'MSW BWN'!V61</f>
        <v>0.88443839999999996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-30</v>
      </c>
      <c r="AA61" s="117">
        <f>STOA!K61</f>
        <v>126.36</v>
      </c>
      <c r="AB61" s="117">
        <f>-STOA!Q61</f>
        <v>0</v>
      </c>
      <c r="AC61">
        <f t="shared" si="0"/>
        <v>2.156478112658621</v>
      </c>
      <c r="AD61">
        <f t="shared" si="1"/>
        <v>182.63150904560973</v>
      </c>
      <c r="AE61">
        <f>'IDT-1'!E61</f>
        <v>0</v>
      </c>
      <c r="AF61" s="26"/>
      <c r="AG61">
        <f t="shared" si="2"/>
        <v>182.63150904560973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1.8747280074603669</v>
      </c>
      <c r="F62">
        <f>GT_Spot!S62</f>
        <v>0</v>
      </c>
      <c r="G62">
        <f>PPCL_NG!S62</f>
        <v>18.79</v>
      </c>
      <c r="H62">
        <f>PPCL_Spot!S62</f>
        <v>24.619999999999997</v>
      </c>
      <c r="I62">
        <f>Bawana_NG!S62</f>
        <v>31.04</v>
      </c>
      <c r="J62">
        <f>Bawana_RLNG!S62</f>
        <v>0</v>
      </c>
      <c r="K62">
        <f>Bawana_Spot!S62</f>
        <v>14.32881049223873</v>
      </c>
      <c r="L62">
        <f>TWOMCL!R62</f>
        <v>0</v>
      </c>
      <c r="M62">
        <f>EDWPCL!V62</f>
        <v>0</v>
      </c>
      <c r="N62">
        <f>'MSW BWN'!V62</f>
        <v>0.91090639999999989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-30</v>
      </c>
      <c r="AA62" s="117">
        <f>STOA!K62</f>
        <v>126.36</v>
      </c>
      <c r="AB62" s="117">
        <f>-STOA!Q62</f>
        <v>0</v>
      </c>
      <c r="AC62">
        <f t="shared" si="0"/>
        <v>2.1840789407832117</v>
      </c>
      <c r="AD62">
        <f t="shared" si="1"/>
        <v>185.74036595891587</v>
      </c>
      <c r="AE62">
        <f>'IDT-1'!E62</f>
        <v>0</v>
      </c>
      <c r="AF62" s="26"/>
      <c r="AG62">
        <f t="shared" si="2"/>
        <v>185.74036595891587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1.8747280074603669</v>
      </c>
      <c r="F63">
        <f>GT_Spot!S63</f>
        <v>0</v>
      </c>
      <c r="G63">
        <f>PPCL_NG!S63</f>
        <v>18.79</v>
      </c>
      <c r="H63">
        <f>PPCL_Spot!S63</f>
        <v>23.31</v>
      </c>
      <c r="I63">
        <f>Bawana_NG!S63</f>
        <v>31.04</v>
      </c>
      <c r="J63">
        <f>Bawana_RLNG!S63</f>
        <v>0</v>
      </c>
      <c r="K63">
        <f>Bawana_Spot!S63</f>
        <v>14.32881049223873</v>
      </c>
      <c r="L63">
        <f>TWOMCL!R63</f>
        <v>0</v>
      </c>
      <c r="M63">
        <f>EDWPCL!V63</f>
        <v>0</v>
      </c>
      <c r="N63">
        <f>'MSW BWN'!V63</f>
        <v>0.84819759999999988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-30</v>
      </c>
      <c r="AA63" s="117">
        <f>STOA!K63</f>
        <v>126.36</v>
      </c>
      <c r="AB63" s="117">
        <f>-STOA!Q63</f>
        <v>0</v>
      </c>
      <c r="AC63">
        <f t="shared" si="0"/>
        <v>2.1719991033432118</v>
      </c>
      <c r="AD63">
        <f t="shared" si="1"/>
        <v>184.37973699635589</v>
      </c>
      <c r="AE63">
        <f>'IDT-1'!E63</f>
        <v>0</v>
      </c>
      <c r="AF63" s="26"/>
      <c r="AG63">
        <f t="shared" si="2"/>
        <v>184.37973699635589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1.8747280074603669</v>
      </c>
      <c r="F64">
        <f>GT_Spot!S64</f>
        <v>0</v>
      </c>
      <c r="G64">
        <f>PPCL_NG!S64</f>
        <v>18.79</v>
      </c>
      <c r="H64">
        <f>PPCL_Spot!S64</f>
        <v>22.649999999999995</v>
      </c>
      <c r="I64">
        <f>Bawana_NG!S64</f>
        <v>31.04</v>
      </c>
      <c r="J64">
        <f>Bawana_RLNG!S64</f>
        <v>0</v>
      </c>
      <c r="K64">
        <f>Bawana_Spot!S64</f>
        <v>14.32881049223873</v>
      </c>
      <c r="L64">
        <f>TWOMCL!R64</f>
        <v>0</v>
      </c>
      <c r="M64">
        <f>EDWPCL!V64</f>
        <v>0</v>
      </c>
      <c r="N64">
        <f>'MSW BWN'!V64</f>
        <v>0.95386599999999977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-80</v>
      </c>
      <c r="AA64" s="117">
        <f>STOA!K64</f>
        <v>126.36</v>
      </c>
      <c r="AB64" s="117">
        <f>-STOA!Q64</f>
        <v>0</v>
      </c>
      <c r="AC64">
        <f t="shared" si="0"/>
        <v>2.6110273613729778</v>
      </c>
      <c r="AD64">
        <f t="shared" si="1"/>
        <v>133.38637713832611</v>
      </c>
      <c r="AE64">
        <f>'IDT-1'!E64</f>
        <v>0</v>
      </c>
      <c r="AF64" s="26"/>
      <c r="AG64">
        <f t="shared" si="2"/>
        <v>133.38637713832611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1.8747280074603669</v>
      </c>
      <c r="F65">
        <f>GT_Spot!S65</f>
        <v>0</v>
      </c>
      <c r="G65">
        <f>PPCL_NG!S65</f>
        <v>18.79</v>
      </c>
      <c r="H65">
        <f>PPCL_Spot!S65</f>
        <v>22.649999999999995</v>
      </c>
      <c r="I65">
        <f>Bawana_NG!S65</f>
        <v>31.04</v>
      </c>
      <c r="J65">
        <f>Bawana_RLNG!S65</f>
        <v>0</v>
      </c>
      <c r="K65">
        <f>Bawana_Spot!S65</f>
        <v>14.32881049223873</v>
      </c>
      <c r="L65">
        <f>TWOMCL!R65</f>
        <v>0</v>
      </c>
      <c r="M65">
        <f>EDWPCL!V65</f>
        <v>0</v>
      </c>
      <c r="N65">
        <f>'MSW BWN'!V65</f>
        <v>0.94511119999999993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-30</v>
      </c>
      <c r="AA65" s="117">
        <f>STOA!K65</f>
        <v>126.36</v>
      </c>
      <c r="AB65" s="117">
        <f>-STOA!Q65</f>
        <v>0</v>
      </c>
      <c r="AC65">
        <f t="shared" si="0"/>
        <v>2.1670439430232116</v>
      </c>
      <c r="AD65">
        <f t="shared" si="1"/>
        <v>183.82160575667586</v>
      </c>
      <c r="AE65">
        <f>'IDT-1'!E65</f>
        <v>0</v>
      </c>
      <c r="AF65" s="26"/>
      <c r="AG65">
        <f t="shared" si="2"/>
        <v>183.82160575667586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1.8747280074603669</v>
      </c>
      <c r="F66">
        <f>GT_Spot!S66</f>
        <v>0</v>
      </c>
      <c r="G66">
        <f>PPCL_NG!S66</f>
        <v>18.79</v>
      </c>
      <c r="H66">
        <f>PPCL_Spot!S66</f>
        <v>22.649999999999995</v>
      </c>
      <c r="I66">
        <f>Bawana_NG!S66</f>
        <v>31.04</v>
      </c>
      <c r="J66">
        <f>Bawana_RLNG!S66</f>
        <v>0</v>
      </c>
      <c r="K66">
        <f>Bawana_Spot!S66</f>
        <v>14.32881049223873</v>
      </c>
      <c r="L66">
        <f>TWOMCL!R66</f>
        <v>0</v>
      </c>
      <c r="M66">
        <f>EDWPCL!V66</f>
        <v>0</v>
      </c>
      <c r="N66">
        <f>'MSW BWN'!V66</f>
        <v>0.81216039999999978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-30</v>
      </c>
      <c r="AA66" s="117">
        <f>STOA!K66</f>
        <v>126.36</v>
      </c>
      <c r="AB66" s="117">
        <f>-STOA!Q66</f>
        <v>0</v>
      </c>
      <c r="AC66">
        <f t="shared" si="0"/>
        <v>2.1658739759832115</v>
      </c>
      <c r="AD66">
        <f t="shared" si="1"/>
        <v>183.68982492371586</v>
      </c>
      <c r="AE66">
        <f>'IDT-1'!E66</f>
        <v>0</v>
      </c>
      <c r="AF66" s="26"/>
      <c r="AG66">
        <f t="shared" si="2"/>
        <v>183.68982492371586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1.9359276018099549</v>
      </c>
      <c r="F67">
        <f>GT_Spot!S67</f>
        <v>0</v>
      </c>
      <c r="G67">
        <f>PPCL_NG!S67</f>
        <v>18.79</v>
      </c>
      <c r="H67">
        <f>PPCL_Spot!S67</f>
        <v>21.61</v>
      </c>
      <c r="I67">
        <f>Bawana_NG!S67</f>
        <v>31.04</v>
      </c>
      <c r="J67">
        <f>Bawana_RLNG!S67</f>
        <v>0</v>
      </c>
      <c r="K67">
        <f>Bawana_Spot!S67</f>
        <v>14.128830975428148</v>
      </c>
      <c r="L67">
        <f>TWOMCL!R67</f>
        <v>0</v>
      </c>
      <c r="M67">
        <f>EDWPCL!V67</f>
        <v>0</v>
      </c>
      <c r="N67">
        <f>'MSW BWN'!V67</f>
        <v>0.83842479999999997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-30</v>
      </c>
      <c r="AA67" s="117">
        <f>STOA!K67</f>
        <v>126.36</v>
      </c>
      <c r="AB67" s="117">
        <f>-STOA!Q67</f>
        <v>0</v>
      </c>
      <c r="AC67">
        <f t="shared" si="0"/>
        <v>2.1557318393855551</v>
      </c>
      <c r="AD67">
        <f t="shared" si="1"/>
        <v>182.54745153785254</v>
      </c>
      <c r="AE67">
        <f>'IDT-1'!E67</f>
        <v>0</v>
      </c>
      <c r="AF67" s="26"/>
      <c r="AG67">
        <f t="shared" si="2"/>
        <v>182.54745153785254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1.9359276018099549</v>
      </c>
      <c r="F68">
        <f>GT_Spot!S68</f>
        <v>0</v>
      </c>
      <c r="G68">
        <f>PPCL_NG!S68</f>
        <v>18.79</v>
      </c>
      <c r="H68">
        <f>PPCL_Spot!S68</f>
        <v>23.31</v>
      </c>
      <c r="I68">
        <f>Bawana_NG!S68</f>
        <v>31.04</v>
      </c>
      <c r="J68">
        <f>Bawana_RLNG!S68</f>
        <v>0</v>
      </c>
      <c r="K68">
        <f>Bawana_Spot!S68</f>
        <v>14.32881049223873</v>
      </c>
      <c r="L68">
        <f>TWOMCL!R68</f>
        <v>0</v>
      </c>
      <c r="M68">
        <f>EDWPCL!V68</f>
        <v>0</v>
      </c>
      <c r="N68">
        <f>'MSW BWN'!V68</f>
        <v>0.90500199999999997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-30</v>
      </c>
      <c r="AA68" s="117">
        <f>STOA!K68</f>
        <v>126.36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2.1730375384934879</v>
      </c>
      <c r="AD68">
        <f t="shared" ref="AD68:AD98" si="4">SUM(B68:AB68,AI68:AR68)-AC68</f>
        <v>184.4967025555552</v>
      </c>
      <c r="AE68">
        <f>'IDT-1'!E68</f>
        <v>0</v>
      </c>
      <c r="AF68" s="26"/>
      <c r="AG68">
        <f t="shared" ref="AG68:AG98" si="5">SUM(AD68:AF68)</f>
        <v>184.4967025555552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1.9359276018099549</v>
      </c>
      <c r="F69">
        <f>GT_Spot!S69</f>
        <v>0</v>
      </c>
      <c r="G69">
        <f>PPCL_NG!S69</f>
        <v>18.79</v>
      </c>
      <c r="H69">
        <f>PPCL_Spot!S69</f>
        <v>22</v>
      </c>
      <c r="I69">
        <f>Bawana_NG!S69</f>
        <v>31.04</v>
      </c>
      <c r="J69">
        <f>Bawana_RLNG!S69</f>
        <v>0</v>
      </c>
      <c r="K69">
        <f>Bawana_Spot!S69</f>
        <v>14.32881049223873</v>
      </c>
      <c r="L69">
        <f>TWOMCL!R69</f>
        <v>0</v>
      </c>
      <c r="M69">
        <f>EDWPCL!V69</f>
        <v>0</v>
      </c>
      <c r="N69">
        <f>'MSW BWN'!V69</f>
        <v>0.93330239999999975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-85</v>
      </c>
      <c r="AA69" s="117">
        <f>STOA!K69</f>
        <v>126.36</v>
      </c>
      <c r="AB69" s="117">
        <f>-STOA!Q69</f>
        <v>0</v>
      </c>
      <c r="AC69">
        <f t="shared" si="3"/>
        <v>2.6500555957342309</v>
      </c>
      <c r="AD69">
        <f t="shared" si="4"/>
        <v>127.73798489831445</v>
      </c>
      <c r="AE69">
        <f>'IDT-1'!E69</f>
        <v>0</v>
      </c>
      <c r="AF69" s="26"/>
      <c r="AG69">
        <f t="shared" si="5"/>
        <v>127.73798489831445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1.9359276018099549</v>
      </c>
      <c r="F70">
        <f>GT_Spot!S70</f>
        <v>0</v>
      </c>
      <c r="G70">
        <f>PPCL_NG!S70</f>
        <v>18.79</v>
      </c>
      <c r="H70">
        <f>PPCL_Spot!S70</f>
        <v>22</v>
      </c>
      <c r="I70">
        <f>Bawana_NG!S70</f>
        <v>31.04</v>
      </c>
      <c r="J70">
        <f>Bawana_RLNG!S70</f>
        <v>0</v>
      </c>
      <c r="K70">
        <f>Bawana_Spot!S70</f>
        <v>14.32881049223873</v>
      </c>
      <c r="L70">
        <f>TWOMCL!R70</f>
        <v>0</v>
      </c>
      <c r="M70">
        <f>EDWPCL!V70</f>
        <v>0</v>
      </c>
      <c r="N70">
        <f>'MSW BWN'!V70</f>
        <v>0.8824023999999997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-35</v>
      </c>
      <c r="AA70" s="117">
        <f>STOA!K70</f>
        <v>126.36</v>
      </c>
      <c r="AB70" s="117">
        <f>-STOA!Q70</f>
        <v>0</v>
      </c>
      <c r="AC70">
        <f t="shared" si="3"/>
        <v>2.2057012996244647</v>
      </c>
      <c r="AD70">
        <f t="shared" si="4"/>
        <v>178.13143919442425</v>
      </c>
      <c r="AE70">
        <f>'IDT-1'!E70</f>
        <v>0</v>
      </c>
      <c r="AF70" s="26"/>
      <c r="AG70">
        <f t="shared" si="5"/>
        <v>178.13143919442425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1.9359276018099549</v>
      </c>
      <c r="F71">
        <f>GT_Spot!S71</f>
        <v>0</v>
      </c>
      <c r="G71">
        <f>PPCL_NG!S71</f>
        <v>18.79</v>
      </c>
      <c r="H71">
        <f>PPCL_Spot!S71</f>
        <v>22</v>
      </c>
      <c r="I71">
        <f>Bawana_NG!S71</f>
        <v>31.04</v>
      </c>
      <c r="J71">
        <f>Bawana_RLNG!S71</f>
        <v>0</v>
      </c>
      <c r="K71">
        <f>Bawana_Spot!S71</f>
        <v>14.32881049223873</v>
      </c>
      <c r="L71">
        <f>TWOMCL!R71</f>
        <v>0</v>
      </c>
      <c r="M71">
        <f>EDWPCL!V71</f>
        <v>0</v>
      </c>
      <c r="N71">
        <f>'MSW BWN'!V71</f>
        <v>0.87955199999999989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-35</v>
      </c>
      <c r="AA71" s="117">
        <f>STOA!K71</f>
        <v>126.36</v>
      </c>
      <c r="AB71" s="117">
        <f>-STOA!Q71</f>
        <v>0</v>
      </c>
      <c r="AC71">
        <f t="shared" si="3"/>
        <v>2.205676216104465</v>
      </c>
      <c r="AD71">
        <f t="shared" si="4"/>
        <v>178.12861387794422</v>
      </c>
      <c r="AE71">
        <f>'IDT-1'!E71</f>
        <v>0</v>
      </c>
      <c r="AF71" s="26"/>
      <c r="AG71">
        <f t="shared" si="5"/>
        <v>178.12861387794422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1.9359276018099549</v>
      </c>
      <c r="F72">
        <f>GT_Spot!S72</f>
        <v>0</v>
      </c>
      <c r="G72">
        <f>PPCL_NG!S72</f>
        <v>18.79</v>
      </c>
      <c r="H72">
        <f>PPCL_Spot!S72</f>
        <v>22</v>
      </c>
      <c r="I72">
        <f>Bawana_NG!S72</f>
        <v>31.04</v>
      </c>
      <c r="J72">
        <f>Bawana_RLNG!S72</f>
        <v>0</v>
      </c>
      <c r="K72">
        <f>Bawana_Spot!S72</f>
        <v>14.32881049223873</v>
      </c>
      <c r="L72">
        <f>TWOMCL!R72</f>
        <v>0</v>
      </c>
      <c r="M72">
        <f>EDWPCL!V72</f>
        <v>0</v>
      </c>
      <c r="N72">
        <f>'MSW BWN'!V72</f>
        <v>0.85613799999999984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-35</v>
      </c>
      <c r="AA72" s="117">
        <f>STOA!K72</f>
        <v>126.36</v>
      </c>
      <c r="AB72" s="117">
        <f>-STOA!Q72</f>
        <v>0</v>
      </c>
      <c r="AC72">
        <f t="shared" si="3"/>
        <v>2.205470172904465</v>
      </c>
      <c r="AD72">
        <f t="shared" si="4"/>
        <v>178.10540592114424</v>
      </c>
      <c r="AE72">
        <f>'IDT-1'!E72</f>
        <v>0</v>
      </c>
      <c r="AF72" s="26"/>
      <c r="AG72">
        <f t="shared" si="5"/>
        <v>178.10540592114424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1.9359276018099549</v>
      </c>
      <c r="F73">
        <f>GT_Spot!S73</f>
        <v>0</v>
      </c>
      <c r="G73">
        <f>PPCL_NG!S73</f>
        <v>18.79</v>
      </c>
      <c r="H73">
        <f>PPCL_Spot!S73</f>
        <v>30.030010194487804</v>
      </c>
      <c r="I73">
        <f>Bawana_NG!S73</f>
        <v>31.04</v>
      </c>
      <c r="J73">
        <f>Bawana_RLNG!S73</f>
        <v>0</v>
      </c>
      <c r="K73">
        <f>Bawana_Spot!S73</f>
        <v>14.998764516926117</v>
      </c>
      <c r="L73">
        <f>TWOMCL!R73</f>
        <v>0</v>
      </c>
      <c r="M73">
        <f>EDWPCL!V73</f>
        <v>0</v>
      </c>
      <c r="N73">
        <f>'MSW BWN'!V73</f>
        <v>0.8893247999999998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2.2999999999999998</v>
      </c>
      <c r="Z73" s="75">
        <f>IEX!Q73</f>
        <v>0</v>
      </c>
      <c r="AA73" s="117">
        <f>STOA!K73</f>
        <v>37.619999999999997</v>
      </c>
      <c r="AB73" s="117">
        <f>-STOA!Q73</f>
        <v>0</v>
      </c>
      <c r="AC73">
        <f t="shared" si="3"/>
        <v>1.2109154385963699</v>
      </c>
      <c r="AD73">
        <f t="shared" si="4"/>
        <v>136.39311167462748</v>
      </c>
      <c r="AE73">
        <f>'IDT-1'!E73</f>
        <v>0</v>
      </c>
      <c r="AF73" s="26"/>
      <c r="AG73">
        <f t="shared" si="5"/>
        <v>136.39311167462748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1.9359276018099549</v>
      </c>
      <c r="F74">
        <f>GT_Spot!S74</f>
        <v>0</v>
      </c>
      <c r="G74">
        <f>PPCL_NG!S74</f>
        <v>18.79</v>
      </c>
      <c r="H74">
        <f>PPCL_Spot!S74</f>
        <v>29.953153835233991</v>
      </c>
      <c r="I74">
        <f>Bawana_NG!S74</f>
        <v>31.04</v>
      </c>
      <c r="J74">
        <f>Bawana_RLNG!S74</f>
        <v>0</v>
      </c>
      <c r="K74">
        <f>Bawana_Spot!S74</f>
        <v>15</v>
      </c>
      <c r="L74">
        <f>TWOMCL!R74</f>
        <v>0</v>
      </c>
      <c r="M74">
        <f>EDWPCL!V74</f>
        <v>0</v>
      </c>
      <c r="N74">
        <f>'MSW BWN'!V74</f>
        <v>0.91966119999999996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2.25</v>
      </c>
      <c r="Z74" s="75">
        <f>IEX!Q74</f>
        <v>0</v>
      </c>
      <c r="AA74" s="117">
        <f>STOA!K74</f>
        <v>32.800000000000004</v>
      </c>
      <c r="AB74" s="117">
        <f>-STOA!Q74</f>
        <v>0</v>
      </c>
      <c r="AC74">
        <f t="shared" si="3"/>
        <v>1.1676609352059866</v>
      </c>
      <c r="AD74">
        <f t="shared" si="4"/>
        <v>131.52108170183794</v>
      </c>
      <c r="AE74">
        <f>'IDT-1'!E74</f>
        <v>0</v>
      </c>
      <c r="AF74" s="26"/>
      <c r="AG74">
        <f t="shared" si="5"/>
        <v>131.52108170183794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1.9359276018099549</v>
      </c>
      <c r="F75">
        <f>GT_Spot!S75</f>
        <v>0</v>
      </c>
      <c r="G75">
        <f>PPCL_NG!S75</f>
        <v>18.79</v>
      </c>
      <c r="H75">
        <f>PPCL_Spot!S75</f>
        <v>29.953593024891013</v>
      </c>
      <c r="I75">
        <f>Bawana_NG!S75</f>
        <v>31.04</v>
      </c>
      <c r="J75">
        <f>Bawana_RLNG!S75</f>
        <v>0</v>
      </c>
      <c r="K75">
        <f>Bawana_Spot!S75</f>
        <v>15</v>
      </c>
      <c r="L75">
        <f>TWOMCL!R75</f>
        <v>0</v>
      </c>
      <c r="M75">
        <f>EDWPCL!V75</f>
        <v>0</v>
      </c>
      <c r="N75">
        <f>'MSW BWN'!V75</f>
        <v>0.94511119999999993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2.15</v>
      </c>
      <c r="Z75" s="75">
        <f>IEX!Q75</f>
        <v>0</v>
      </c>
      <c r="AA75" s="117">
        <f>STOA!K75</f>
        <v>19.29</v>
      </c>
      <c r="AB75" s="117">
        <f>-STOA!Q75</f>
        <v>0</v>
      </c>
      <c r="AC75">
        <f t="shared" si="3"/>
        <v>1.0481207600749685</v>
      </c>
      <c r="AD75">
        <f t="shared" si="4"/>
        <v>118.056511066626</v>
      </c>
      <c r="AE75">
        <f>'IDT-1'!E75</f>
        <v>0</v>
      </c>
      <c r="AF75" s="26"/>
      <c r="AG75">
        <f t="shared" si="5"/>
        <v>118.056511066626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1.9359276018099549</v>
      </c>
      <c r="F76">
        <f>GT_Spot!S76</f>
        <v>0</v>
      </c>
      <c r="G76">
        <f>PPCL_NG!S76</f>
        <v>18.79</v>
      </c>
      <c r="H76">
        <f>PPCL_Spot!S76</f>
        <v>29.953374464277303</v>
      </c>
      <c r="I76">
        <f>Bawana_NG!S76</f>
        <v>31.04</v>
      </c>
      <c r="J76">
        <f>Bawana_RLNG!S76</f>
        <v>0</v>
      </c>
      <c r="K76">
        <f>Bawana_Spot!S76</f>
        <v>47</v>
      </c>
      <c r="L76">
        <f>TWOMCL!R76</f>
        <v>0</v>
      </c>
      <c r="M76">
        <f>EDWPCL!V76</f>
        <v>0</v>
      </c>
      <c r="N76">
        <f>'MSW BWN'!V76</f>
        <v>0.92149359999999969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19.71</v>
      </c>
      <c r="Z76" s="75">
        <f>IEX!Q76</f>
        <v>0</v>
      </c>
      <c r="AA76" s="117">
        <f>STOA!K76</f>
        <v>9.65</v>
      </c>
      <c r="AB76" s="117">
        <f>-STOA!Q76</f>
        <v>0</v>
      </c>
      <c r="AC76">
        <f t="shared" si="3"/>
        <v>1.3992070018615681</v>
      </c>
      <c r="AD76">
        <f t="shared" si="4"/>
        <v>157.60158866422572</v>
      </c>
      <c r="AE76">
        <f>'IDT-1'!E76</f>
        <v>0</v>
      </c>
      <c r="AF76" s="26"/>
      <c r="AG76">
        <f t="shared" si="5"/>
        <v>157.60158866422572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1.9359276018099549</v>
      </c>
      <c r="F77">
        <f>GT_Spot!S77</f>
        <v>0</v>
      </c>
      <c r="G77">
        <f>PPCL_NG!S77</f>
        <v>18.79</v>
      </c>
      <c r="H77">
        <f>PPCL_Spot!S77</f>
        <v>29.953374464277303</v>
      </c>
      <c r="I77">
        <f>Bawana_NG!S77</f>
        <v>31.04</v>
      </c>
      <c r="J77">
        <f>Bawana_RLNG!S77</f>
        <v>0</v>
      </c>
      <c r="K77">
        <f>Bawana_Spot!S77</f>
        <v>45</v>
      </c>
      <c r="L77">
        <f>TWOMCL!R77</f>
        <v>0</v>
      </c>
      <c r="M77">
        <f>EDWPCL!V77</f>
        <v>0</v>
      </c>
      <c r="N77">
        <f>'MSW BWN'!V77</f>
        <v>0.87955199999999989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20.94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1.3071419157815682</v>
      </c>
      <c r="AD77">
        <f t="shared" si="4"/>
        <v>147.23171215030573</v>
      </c>
      <c r="AE77">
        <f>'IDT-1'!E77</f>
        <v>0</v>
      </c>
      <c r="AF77" s="26"/>
      <c r="AG77">
        <f t="shared" si="5"/>
        <v>147.23171215030573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1.9359276018099549</v>
      </c>
      <c r="F78">
        <f>GT_Spot!S78</f>
        <v>0</v>
      </c>
      <c r="G78">
        <f>PPCL_NG!S78</f>
        <v>18.79</v>
      </c>
      <c r="H78">
        <f>PPCL_Spot!S78</f>
        <v>29.953374464277303</v>
      </c>
      <c r="I78">
        <f>Bawana_NG!S78</f>
        <v>31.04</v>
      </c>
      <c r="J78">
        <f>Bawana_RLNG!S78</f>
        <v>0</v>
      </c>
      <c r="K78">
        <f>Bawana_Spot!S78</f>
        <v>52</v>
      </c>
      <c r="L78">
        <f>TWOMCL!R78</f>
        <v>0</v>
      </c>
      <c r="M78">
        <f>EDWPCL!V78</f>
        <v>0</v>
      </c>
      <c r="N78">
        <f>'MSW BWN'!V78</f>
        <v>0.84819759999999988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23.66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1.392401997061568</v>
      </c>
      <c r="AD78">
        <f t="shared" si="4"/>
        <v>156.83509766902569</v>
      </c>
      <c r="AE78">
        <f>'IDT-1'!E78</f>
        <v>0</v>
      </c>
      <c r="AF78" s="26"/>
      <c r="AG78">
        <f t="shared" si="5"/>
        <v>156.83509766902569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1.9359276018099549</v>
      </c>
      <c r="F79">
        <f>GT_Spot!S79</f>
        <v>0</v>
      </c>
      <c r="G79">
        <f>PPCL_NG!S79</f>
        <v>18.79</v>
      </c>
      <c r="H79">
        <f>PPCL_Spot!S79</f>
        <v>30.030010194487804</v>
      </c>
      <c r="I79">
        <f>Bawana_NG!S79</f>
        <v>31.04</v>
      </c>
      <c r="J79">
        <f>Bawana_RLNG!S79</f>
        <v>0</v>
      </c>
      <c r="K79">
        <f>Bawana_Spot!S79</f>
        <v>32</v>
      </c>
      <c r="L79">
        <f>TWOMCL!R79</f>
        <v>0</v>
      </c>
      <c r="M79">
        <f>EDWPCL!V79</f>
        <v>0</v>
      </c>
      <c r="N79">
        <f>'MSW BWN'!V79</f>
        <v>0.83842479999999997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9.33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1.0908863908474202</v>
      </c>
      <c r="AD79">
        <f t="shared" si="4"/>
        <v>122.87347620545033</v>
      </c>
      <c r="AE79">
        <f>'IDT-1'!E79</f>
        <v>0</v>
      </c>
      <c r="AF79" s="26"/>
      <c r="AG79">
        <f t="shared" si="5"/>
        <v>122.87347620545033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1.9359276018099549</v>
      </c>
      <c r="F80">
        <f>GT_Spot!S80</f>
        <v>0</v>
      </c>
      <c r="G80">
        <f>PPCL_NG!S80</f>
        <v>18.79</v>
      </c>
      <c r="H80">
        <f>PPCL_Spot!S80</f>
        <v>29.953374464277303</v>
      </c>
      <c r="I80">
        <f>Bawana_NG!S80</f>
        <v>31.04</v>
      </c>
      <c r="J80">
        <f>Bawana_RLNG!S80</f>
        <v>0</v>
      </c>
      <c r="K80">
        <f>Bawana_Spot!S80</f>
        <v>60</v>
      </c>
      <c r="L80">
        <f>TWOMCL!R80</f>
        <v>0</v>
      </c>
      <c r="M80">
        <f>EDWPCL!V80</f>
        <v>0</v>
      </c>
      <c r="N80">
        <f>'MSW BWN'!V80</f>
        <v>0.85898839999999999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21.23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1.4415129561015678</v>
      </c>
      <c r="AD80">
        <f t="shared" si="4"/>
        <v>162.36677750998567</v>
      </c>
      <c r="AE80">
        <f>'IDT-1'!E80</f>
        <v>0</v>
      </c>
      <c r="AF80" s="26"/>
      <c r="AG80">
        <f t="shared" si="5"/>
        <v>162.36677750998567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1.9935444947209653</v>
      </c>
      <c r="F81">
        <f>GT_Spot!S81</f>
        <v>0</v>
      </c>
      <c r="G81">
        <f>PPCL_NG!S81</f>
        <v>18.79</v>
      </c>
      <c r="H81">
        <f>PPCL_Spot!S81</f>
        <v>29.953809546027152</v>
      </c>
      <c r="I81">
        <f>Bawana_NG!S81</f>
        <v>31.04</v>
      </c>
      <c r="J81">
        <f>Bawana_RLNG!S81</f>
        <v>0</v>
      </c>
      <c r="K81">
        <f>Bawana_Spot!S81</f>
        <v>60</v>
      </c>
      <c r="L81">
        <f>TWOMCL!R81</f>
        <v>0</v>
      </c>
      <c r="M81">
        <f>EDWPCL!V81</f>
        <v>0</v>
      </c>
      <c r="N81">
        <f>'MSW BWN'!V81</f>
        <v>0.86000639999999995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21.2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1.4417687718785834</v>
      </c>
      <c r="AD81">
        <f t="shared" si="4"/>
        <v>162.39559166886954</v>
      </c>
      <c r="AE81">
        <f>'IDT-1'!E81</f>
        <v>0</v>
      </c>
      <c r="AF81" s="26"/>
      <c r="AG81">
        <f t="shared" si="5"/>
        <v>162.39559166886954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1.9376824545725349</v>
      </c>
      <c r="F82">
        <f>GT_Spot!S82</f>
        <v>0</v>
      </c>
      <c r="G82">
        <f>PPCL_NG!S82</f>
        <v>18.79</v>
      </c>
      <c r="H82">
        <f>PPCL_Spot!S82</f>
        <v>30.030010194487804</v>
      </c>
      <c r="I82">
        <f>Bawana_NG!S82</f>
        <v>31.04</v>
      </c>
      <c r="J82">
        <f>Bawana_RLNG!S82</f>
        <v>0</v>
      </c>
      <c r="K82">
        <f>Bawana_Spot!S82</f>
        <v>32</v>
      </c>
      <c r="L82">
        <f>TWOMCL!R82</f>
        <v>0</v>
      </c>
      <c r="M82">
        <f>EDWPCL!V82</f>
        <v>0</v>
      </c>
      <c r="N82">
        <f>'MSW BWN'!V82</f>
        <v>0.82193319999999992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9.35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1.090932707471731</v>
      </c>
      <c r="AD82">
        <f t="shared" si="4"/>
        <v>122.8786931415886</v>
      </c>
      <c r="AE82">
        <f>'IDT-1'!E82</f>
        <v>0</v>
      </c>
      <c r="AF82" s="26"/>
      <c r="AG82">
        <f t="shared" si="5"/>
        <v>122.8786931415886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1.9376824545725349</v>
      </c>
      <c r="F83">
        <f>GT_Spot!S83</f>
        <v>0</v>
      </c>
      <c r="G83">
        <f>PPCL_NG!S83</f>
        <v>18.79</v>
      </c>
      <c r="H83">
        <f>PPCL_Spot!S83</f>
        <v>30.030010194487804</v>
      </c>
      <c r="I83">
        <f>Bawana_NG!S83</f>
        <v>31.04</v>
      </c>
      <c r="J83">
        <f>Bawana_RLNG!S83</f>
        <v>0</v>
      </c>
      <c r="K83">
        <f>Bawana_Spot!S83</f>
        <v>26</v>
      </c>
      <c r="L83">
        <f>TWOMCL!R83</f>
        <v>0</v>
      </c>
      <c r="M83">
        <f>EDWPCL!V83</f>
        <v>0</v>
      </c>
      <c r="N83">
        <f>'MSW BWN'!V83</f>
        <v>0.80340559999999983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6.09</v>
      </c>
      <c r="Z83" s="75">
        <f>IEX!Q83</f>
        <v>0</v>
      </c>
      <c r="AA83" s="117">
        <f>STOA!K83</f>
        <v>48.23</v>
      </c>
      <c r="AB83" s="117">
        <f>-STOA!Q83</f>
        <v>0</v>
      </c>
      <c r="AC83">
        <f t="shared" si="3"/>
        <v>1.4337056645917312</v>
      </c>
      <c r="AD83">
        <f t="shared" si="4"/>
        <v>161.48739258446861</v>
      </c>
      <c r="AE83">
        <f>'IDT-1'!E83</f>
        <v>0</v>
      </c>
      <c r="AF83" s="26"/>
      <c r="AG83">
        <f t="shared" si="5"/>
        <v>161.48739258446861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1.9376824545725349</v>
      </c>
      <c r="F84">
        <f>GT_Spot!S84</f>
        <v>0</v>
      </c>
      <c r="G84">
        <f>PPCL_NG!S84</f>
        <v>18.79</v>
      </c>
      <c r="H84">
        <f>PPCL_Spot!S84</f>
        <v>30.030010194487804</v>
      </c>
      <c r="I84">
        <f>Bawana_NG!S84</f>
        <v>31.04</v>
      </c>
      <c r="J84">
        <f>Bawana_RLNG!S84</f>
        <v>0</v>
      </c>
      <c r="K84">
        <f>Bawana_Spot!S84</f>
        <v>26</v>
      </c>
      <c r="L84">
        <f>TWOMCL!R84</f>
        <v>0</v>
      </c>
      <c r="M84">
        <f>EDWPCL!V84</f>
        <v>0</v>
      </c>
      <c r="N84">
        <f>'MSW BWN'!V84</f>
        <v>0.82091519999999996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5.96</v>
      </c>
      <c r="Z84" s="75">
        <f>IEX!Q84</f>
        <v>0</v>
      </c>
      <c r="AA84" s="117">
        <f>STOA!K84</f>
        <v>48.23</v>
      </c>
      <c r="AB84" s="117">
        <f>-STOA!Q84</f>
        <v>0</v>
      </c>
      <c r="AC84">
        <f t="shared" si="3"/>
        <v>1.432715749071731</v>
      </c>
      <c r="AD84">
        <f t="shared" si="4"/>
        <v>161.37589209998862</v>
      </c>
      <c r="AE84">
        <f>'IDT-1'!E84</f>
        <v>0</v>
      </c>
      <c r="AF84" s="26"/>
      <c r="AG84">
        <f t="shared" si="5"/>
        <v>161.37589209998862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1.9376824545725349</v>
      </c>
      <c r="F85">
        <f>GT_Spot!S85</f>
        <v>0</v>
      </c>
      <c r="G85">
        <f>PPCL_NG!S85</f>
        <v>18.79</v>
      </c>
      <c r="H85">
        <f>PPCL_Spot!S85</f>
        <v>30.031005577023127</v>
      </c>
      <c r="I85">
        <f>Bawana_NG!S85</f>
        <v>31.04</v>
      </c>
      <c r="J85">
        <f>Bawana_RLNG!S85</f>
        <v>0</v>
      </c>
      <c r="K85">
        <f>Bawana_Spot!S85</f>
        <v>26</v>
      </c>
      <c r="L85">
        <f>TWOMCL!R85</f>
        <v>0</v>
      </c>
      <c r="M85">
        <f>EDWPCL!V85</f>
        <v>0</v>
      </c>
      <c r="N85">
        <f>'MSW BWN'!V85</f>
        <v>0.83170599999999983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5.86</v>
      </c>
      <c r="Z85" s="75">
        <f>IEX!Q85</f>
        <v>0</v>
      </c>
      <c r="AA85" s="117">
        <f>STOA!K85</f>
        <v>48.23</v>
      </c>
      <c r="AB85" s="117">
        <f>-STOA!Q85</f>
        <v>0</v>
      </c>
      <c r="AC85">
        <f t="shared" si="3"/>
        <v>1.4319394674780417</v>
      </c>
      <c r="AD85">
        <f t="shared" si="4"/>
        <v>161.28845456411761</v>
      </c>
      <c r="AE85">
        <f>'IDT-1'!E85</f>
        <v>0</v>
      </c>
      <c r="AF85" s="26"/>
      <c r="AG85">
        <f t="shared" si="5"/>
        <v>161.28845456411761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1.9376824545725349</v>
      </c>
      <c r="F86">
        <f>GT_Spot!S86</f>
        <v>0</v>
      </c>
      <c r="G86">
        <f>PPCL_NG!S86</f>
        <v>18.79</v>
      </c>
      <c r="H86">
        <f>PPCL_Spot!S86</f>
        <v>29.955868586457449</v>
      </c>
      <c r="I86">
        <f>Bawana_NG!S86</f>
        <v>31.04</v>
      </c>
      <c r="J86">
        <f>Bawana_RLNG!S86</f>
        <v>0</v>
      </c>
      <c r="K86">
        <f>Bawana_Spot!S86</f>
        <v>14.32881049223873</v>
      </c>
      <c r="L86">
        <f>TWOMCL!R86</f>
        <v>0</v>
      </c>
      <c r="M86">
        <f>EDWPCL!V86</f>
        <v>0</v>
      </c>
      <c r="N86">
        <f>'MSW BWN'!V86</f>
        <v>0.85410199999999992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48.23</v>
      </c>
      <c r="AB86" s="117">
        <f>-STOA!Q86</f>
        <v>0</v>
      </c>
      <c r="AC86">
        <f t="shared" si="3"/>
        <v>1.2772008790927647</v>
      </c>
      <c r="AD86">
        <f t="shared" si="4"/>
        <v>143.85926265417595</v>
      </c>
      <c r="AE86">
        <f>'IDT-1'!E86</f>
        <v>0</v>
      </c>
      <c r="AF86" s="26"/>
      <c r="AG86">
        <f t="shared" si="5"/>
        <v>143.85926265417595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1.9416835406421753</v>
      </c>
      <c r="F87">
        <f>GT_Spot!S87</f>
        <v>0</v>
      </c>
      <c r="G87">
        <f>PPCL_NG!S87</f>
        <v>18.79</v>
      </c>
      <c r="H87">
        <f>PPCL_Spot!S87</f>
        <v>30.030010194487804</v>
      </c>
      <c r="I87">
        <f>Bawana_NG!S87</f>
        <v>31.04</v>
      </c>
      <c r="J87">
        <f>Bawana_RLNG!S87</f>
        <v>0</v>
      </c>
      <c r="K87">
        <f>Bawana_Spot!S87</f>
        <v>14.228820750807992</v>
      </c>
      <c r="L87">
        <f>TWOMCL!R87</f>
        <v>0</v>
      </c>
      <c r="M87">
        <f>EDWPCL!V87</f>
        <v>0</v>
      </c>
      <c r="N87">
        <f>'MSW BWN'!V87</f>
        <v>0.83557439999999983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48.23</v>
      </c>
      <c r="AB87" s="117">
        <f>-STOA!Q87</f>
        <v>0</v>
      </c>
      <c r="AC87">
        <f t="shared" si="3"/>
        <v>1.2768455821962543</v>
      </c>
      <c r="AD87">
        <f t="shared" si="4"/>
        <v>143.81924330374173</v>
      </c>
      <c r="AE87">
        <f>'IDT-1'!E87</f>
        <v>0</v>
      </c>
      <c r="AF87" s="26"/>
      <c r="AG87">
        <f t="shared" si="5"/>
        <v>143.81924330374173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1.9416835406421753</v>
      </c>
      <c r="F88">
        <f>GT_Spot!S88</f>
        <v>0</v>
      </c>
      <c r="G88">
        <f>PPCL_NG!S88</f>
        <v>18.79</v>
      </c>
      <c r="H88">
        <f>PPCL_Spot!S88</f>
        <v>30.030010194487804</v>
      </c>
      <c r="I88">
        <f>Bawana_NG!S88</f>
        <v>31.04</v>
      </c>
      <c r="J88">
        <f>Bawana_RLNG!S88</f>
        <v>0</v>
      </c>
      <c r="K88">
        <f>Bawana_Spot!S88</f>
        <v>14.228820750807992</v>
      </c>
      <c r="L88">
        <f>TWOMCL!R88</f>
        <v>0</v>
      </c>
      <c r="M88">
        <f>EDWPCL!V88</f>
        <v>0</v>
      </c>
      <c r="N88">
        <f>'MSW BWN'!V88</f>
        <v>0.84432919999999989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48.23</v>
      </c>
      <c r="AB88" s="117">
        <f>-STOA!Q88</f>
        <v>0</v>
      </c>
      <c r="AC88">
        <f t="shared" si="3"/>
        <v>1.2769226244362544</v>
      </c>
      <c r="AD88">
        <f t="shared" si="4"/>
        <v>143.82792106150174</v>
      </c>
      <c r="AE88">
        <f>'IDT-1'!E88</f>
        <v>0</v>
      </c>
      <c r="AF88" s="26"/>
      <c r="AG88">
        <f t="shared" si="5"/>
        <v>143.82792106150174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1.9416835406421753</v>
      </c>
      <c r="F89">
        <f>GT_Spot!S89</f>
        <v>0</v>
      </c>
      <c r="G89">
        <f>PPCL_NG!S89</f>
        <v>18.79</v>
      </c>
      <c r="H89">
        <f>PPCL_Spot!S89</f>
        <v>30.030010194487804</v>
      </c>
      <c r="I89">
        <f>Bawana_NG!S89</f>
        <v>31.04</v>
      </c>
      <c r="J89">
        <f>Bawana_RLNG!S89</f>
        <v>0</v>
      </c>
      <c r="K89">
        <f>Bawana_Spot!S89</f>
        <v>14.228820750807992</v>
      </c>
      <c r="L89">
        <f>TWOMCL!R89</f>
        <v>0</v>
      </c>
      <c r="M89">
        <f>EDWPCL!V89</f>
        <v>0</v>
      </c>
      <c r="N89">
        <f>'MSW BWN'!V89</f>
        <v>0.85797040000000002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48.23</v>
      </c>
      <c r="AB89" s="117">
        <f>-STOA!Q89</f>
        <v>0</v>
      </c>
      <c r="AC89">
        <f t="shared" si="3"/>
        <v>1.2770426669962545</v>
      </c>
      <c r="AD89">
        <f t="shared" si="4"/>
        <v>143.84144221894172</v>
      </c>
      <c r="AE89">
        <f>'IDT-1'!E89</f>
        <v>0</v>
      </c>
      <c r="AF89" s="26"/>
      <c r="AG89">
        <f t="shared" si="5"/>
        <v>143.84144221894172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1.9416835406421753</v>
      </c>
      <c r="F90">
        <f>GT_Spot!S90</f>
        <v>0</v>
      </c>
      <c r="G90">
        <f>PPCL_NG!S90</f>
        <v>18.79</v>
      </c>
      <c r="H90">
        <f>PPCL_Spot!S90</f>
        <v>30.030010194487804</v>
      </c>
      <c r="I90">
        <f>Bawana_NG!S90</f>
        <v>31.04</v>
      </c>
      <c r="J90">
        <f>Bawana_RLNG!S90</f>
        <v>0</v>
      </c>
      <c r="K90">
        <f>Bawana_Spot!S90</f>
        <v>30</v>
      </c>
      <c r="L90">
        <f>TWOMCL!R90</f>
        <v>0</v>
      </c>
      <c r="M90">
        <f>EDWPCL!V90</f>
        <v>0</v>
      </c>
      <c r="N90">
        <f>'MSW BWN'!V90</f>
        <v>0.88728879999999977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6.41</v>
      </c>
      <c r="Z90" s="75">
        <f>IEX!Q90</f>
        <v>0</v>
      </c>
      <c r="AA90" s="117">
        <f>STOA!K90</f>
        <v>48.23</v>
      </c>
      <c r="AB90" s="117">
        <f>-STOA!Q90</f>
        <v>0</v>
      </c>
      <c r="AC90">
        <f t="shared" si="3"/>
        <v>1.4724950463091437</v>
      </c>
      <c r="AD90">
        <f t="shared" si="4"/>
        <v>165.85648748882082</v>
      </c>
      <c r="AE90">
        <f>'IDT-1'!E90</f>
        <v>0</v>
      </c>
      <c r="AF90" s="26"/>
      <c r="AG90">
        <f t="shared" si="5"/>
        <v>165.85648748882082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1.9978015620480185</v>
      </c>
      <c r="F91">
        <f>GT_Spot!S91</f>
        <v>0</v>
      </c>
      <c r="G91">
        <f>PPCL_NG!S91</f>
        <v>18.79</v>
      </c>
      <c r="H91">
        <f>PPCL_Spot!S91</f>
        <v>30.030010194487804</v>
      </c>
      <c r="I91">
        <f>Bawana_NG!S91</f>
        <v>31.04</v>
      </c>
      <c r="J91">
        <f>Bawana_RLNG!S91</f>
        <v>0</v>
      </c>
      <c r="K91">
        <f>Bawana_Spot!S91</f>
        <v>30</v>
      </c>
      <c r="L91">
        <f>TWOMCL!R91</f>
        <v>0</v>
      </c>
      <c r="M91">
        <f>EDWPCL!V91</f>
        <v>0</v>
      </c>
      <c r="N91">
        <f>'MSW BWN'!V91</f>
        <v>0.92739799999999972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6.38</v>
      </c>
      <c r="Z91" s="75">
        <f>IEX!Q91</f>
        <v>0</v>
      </c>
      <c r="AA91" s="117">
        <f>STOA!K91</f>
        <v>48.23</v>
      </c>
      <c r="AB91" s="117">
        <f>-STOA!Q91</f>
        <v>0</v>
      </c>
      <c r="AC91">
        <f t="shared" si="3"/>
        <v>1.4730778458575153</v>
      </c>
      <c r="AD91">
        <f t="shared" si="4"/>
        <v>165.9221319106783</v>
      </c>
      <c r="AE91">
        <f>'IDT-1'!E91</f>
        <v>0</v>
      </c>
      <c r="AF91" s="26"/>
      <c r="AG91">
        <f t="shared" si="5"/>
        <v>165.9221319106783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1.9978015620480185</v>
      </c>
      <c r="F92">
        <f>GT_Spot!S92</f>
        <v>0</v>
      </c>
      <c r="G92">
        <f>PPCL_NG!S92</f>
        <v>18.79</v>
      </c>
      <c r="H92">
        <f>PPCL_Spot!S92</f>
        <v>30.030010194487804</v>
      </c>
      <c r="I92">
        <f>Bawana_NG!S92</f>
        <v>31.04</v>
      </c>
      <c r="J92">
        <f>Bawana_RLNG!S92</f>
        <v>0</v>
      </c>
      <c r="K92">
        <f>Bawana_Spot!S92</f>
        <v>30</v>
      </c>
      <c r="L92">
        <f>TWOMCL!R92</f>
        <v>0</v>
      </c>
      <c r="M92">
        <f>EDWPCL!V92</f>
        <v>0</v>
      </c>
      <c r="N92">
        <f>'MSW BWN'!V92</f>
        <v>0.88158799999999982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6.39</v>
      </c>
      <c r="Z92" s="75">
        <f>IEX!Q92</f>
        <v>0</v>
      </c>
      <c r="AA92" s="117">
        <f>STOA!K92</f>
        <v>48.23</v>
      </c>
      <c r="AB92" s="117">
        <f>-STOA!Q92</f>
        <v>0</v>
      </c>
      <c r="AC92">
        <f t="shared" si="3"/>
        <v>1.4727627178575153</v>
      </c>
      <c r="AD92">
        <f t="shared" si="4"/>
        <v>165.88663703867832</v>
      </c>
      <c r="AE92">
        <f>'IDT-1'!E92</f>
        <v>0</v>
      </c>
      <c r="AF92" s="26"/>
      <c r="AG92">
        <f t="shared" si="5"/>
        <v>165.88663703867832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1.9978015620480185</v>
      </c>
      <c r="F93">
        <f>GT_Spot!S93</f>
        <v>0</v>
      </c>
      <c r="G93">
        <f>PPCL_NG!S93</f>
        <v>18.79</v>
      </c>
      <c r="H93">
        <f>PPCL_Spot!S93</f>
        <v>30.030010194487804</v>
      </c>
      <c r="I93">
        <f>Bawana_NG!S93</f>
        <v>31.04</v>
      </c>
      <c r="J93">
        <f>Bawana_RLNG!S93</f>
        <v>0</v>
      </c>
      <c r="K93">
        <f>Bawana_Spot!S93</f>
        <v>27</v>
      </c>
      <c r="L93">
        <f>TWOMCL!R93</f>
        <v>0</v>
      </c>
      <c r="M93">
        <f>EDWPCL!V93</f>
        <v>0</v>
      </c>
      <c r="N93">
        <f>'MSW BWN'!V93</f>
        <v>0.87262959999999978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4.99</v>
      </c>
      <c r="Z93" s="75">
        <f>IEX!Q93</f>
        <v>0</v>
      </c>
      <c r="AA93" s="117">
        <f>STOA!K93</f>
        <v>48.23</v>
      </c>
      <c r="AB93" s="117">
        <f>-STOA!Q93</f>
        <v>0</v>
      </c>
      <c r="AC93">
        <f t="shared" si="3"/>
        <v>1.4339638839375151</v>
      </c>
      <c r="AD93">
        <f t="shared" si="4"/>
        <v>161.5164774725983</v>
      </c>
      <c r="AE93">
        <f>'IDT-1'!E93</f>
        <v>0</v>
      </c>
      <c r="AF93" s="26"/>
      <c r="AG93">
        <f t="shared" si="5"/>
        <v>161.5164774725983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1.9978015620480185</v>
      </c>
      <c r="F94">
        <f>GT_Spot!S94</f>
        <v>0</v>
      </c>
      <c r="G94">
        <f>PPCL_NG!S94</f>
        <v>18.79</v>
      </c>
      <c r="H94">
        <f>PPCL_Spot!S94</f>
        <v>30.030010194487804</v>
      </c>
      <c r="I94">
        <f>Bawana_NG!S94</f>
        <v>31.04</v>
      </c>
      <c r="J94">
        <f>Bawana_RLNG!S94</f>
        <v>0</v>
      </c>
      <c r="K94">
        <f>Bawana_Spot!S94</f>
        <v>14.228820750807992</v>
      </c>
      <c r="L94">
        <f>TWOMCL!R94</f>
        <v>0</v>
      </c>
      <c r="M94">
        <f>EDWPCL!V94</f>
        <v>0</v>
      </c>
      <c r="N94">
        <f>'MSW BWN'!V94</f>
        <v>0.86692879999999994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48.23</v>
      </c>
      <c r="AB94" s="117">
        <f>-STOA!Q94</f>
        <v>0</v>
      </c>
      <c r="AC94">
        <f t="shared" si="3"/>
        <v>1.2776153395046257</v>
      </c>
      <c r="AD94">
        <f t="shared" si="4"/>
        <v>143.90594596783919</v>
      </c>
      <c r="AE94">
        <f>'IDT-1'!E94</f>
        <v>0</v>
      </c>
      <c r="AF94" s="26"/>
      <c r="AG94">
        <f t="shared" si="5"/>
        <v>143.90594596783919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1.9927988748241916</v>
      </c>
      <c r="F95">
        <f>GT_Spot!S95</f>
        <v>0</v>
      </c>
      <c r="G95">
        <f>PPCL_NG!S95</f>
        <v>18.79</v>
      </c>
      <c r="H95">
        <f>PPCL_Spot!S95</f>
        <v>30.030010194487804</v>
      </c>
      <c r="I95">
        <f>Bawana_NG!S95</f>
        <v>31.04</v>
      </c>
      <c r="J95">
        <f>Bawana_RLNG!S95</f>
        <v>0</v>
      </c>
      <c r="K95">
        <f>Bawana_Spot!S95</f>
        <v>14.228820750807992</v>
      </c>
      <c r="L95">
        <f>TWOMCL!R95</f>
        <v>0</v>
      </c>
      <c r="M95">
        <f>EDWPCL!V95</f>
        <v>0</v>
      </c>
      <c r="N95">
        <f>'MSW BWN'!V95</f>
        <v>0.87079719999999983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48.23</v>
      </c>
      <c r="AB95" s="117">
        <f>-STOA!Q95</f>
        <v>0</v>
      </c>
      <c r="AC95">
        <f t="shared" si="3"/>
        <v>1.2776053577770561</v>
      </c>
      <c r="AD95">
        <f t="shared" si="4"/>
        <v>143.90482166234295</v>
      </c>
      <c r="AE95">
        <f>'IDT-1'!E95</f>
        <v>0</v>
      </c>
      <c r="AF95" s="26"/>
      <c r="AG95">
        <f t="shared" si="5"/>
        <v>143.90482166234295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1.9927988748241916</v>
      </c>
      <c r="F96">
        <f>GT_Spot!S96</f>
        <v>0</v>
      </c>
      <c r="G96">
        <f>PPCL_NG!S96</f>
        <v>18.79</v>
      </c>
      <c r="H96">
        <f>PPCL_Spot!S96</f>
        <v>30.030010194487804</v>
      </c>
      <c r="I96">
        <f>Bawana_NG!S96</f>
        <v>31.04</v>
      </c>
      <c r="J96">
        <f>Bawana_RLNG!S96</f>
        <v>0</v>
      </c>
      <c r="K96">
        <f>Bawana_Spot!S96</f>
        <v>14.228820750807992</v>
      </c>
      <c r="L96">
        <f>TWOMCL!R96</f>
        <v>0</v>
      </c>
      <c r="M96">
        <f>EDWPCL!V96</f>
        <v>0</v>
      </c>
      <c r="N96">
        <f>'MSW BWN'!V96</f>
        <v>0.8756835999999999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48.23</v>
      </c>
      <c r="AB96" s="117">
        <f>-STOA!Q96</f>
        <v>0</v>
      </c>
      <c r="AC96">
        <f t="shared" si="3"/>
        <v>1.2776483580970561</v>
      </c>
      <c r="AD96">
        <f t="shared" si="4"/>
        <v>143.90966506202295</v>
      </c>
      <c r="AE96">
        <f>'IDT-1'!E96</f>
        <v>0</v>
      </c>
      <c r="AF96" s="26"/>
      <c r="AG96">
        <f t="shared" si="5"/>
        <v>143.90966506202295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1.7195169896096603</v>
      </c>
      <c r="F97">
        <f>GT_Spot!S97</f>
        <v>0</v>
      </c>
      <c r="G97">
        <f>PPCL_NG!S97</f>
        <v>18.79</v>
      </c>
      <c r="H97">
        <f>PPCL_Spot!S97</f>
        <v>30.03252700258632</v>
      </c>
      <c r="I97">
        <f>Bawana_NG!S97</f>
        <v>31.04</v>
      </c>
      <c r="J97">
        <f>Bawana_RLNG!S97</f>
        <v>0</v>
      </c>
      <c r="K97">
        <f>Bawana_Spot!S97</f>
        <v>13.888855565625773</v>
      </c>
      <c r="L97">
        <f>TWOMCL!R97</f>
        <v>0</v>
      </c>
      <c r="M97">
        <f>EDWPCL!V97</f>
        <v>0</v>
      </c>
      <c r="N97">
        <f>'MSW BWN'!V97</f>
        <v>0.95182999999999984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48.23</v>
      </c>
      <c r="AB97" s="117">
        <f>-STOA!Q97</f>
        <v>0</v>
      </c>
      <c r="AC97">
        <f t="shared" si="3"/>
        <v>1.2729440201088313</v>
      </c>
      <c r="AD97">
        <f t="shared" si="4"/>
        <v>143.37978553771291</v>
      </c>
      <c r="AE97">
        <f>'IDT-1'!E97</f>
        <v>0</v>
      </c>
      <c r="AF97" s="26"/>
      <c r="AG97">
        <f t="shared" si="5"/>
        <v>143.37978553771291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1.7195169896096603</v>
      </c>
      <c r="F98">
        <f>GT_Spot!S98</f>
        <v>0</v>
      </c>
      <c r="G98">
        <f>PPCL_NG!S98</f>
        <v>18.79</v>
      </c>
      <c r="H98">
        <f>PPCL_Spot!S98</f>
        <v>30.03252700258632</v>
      </c>
      <c r="I98">
        <f>Bawana_NG!S98</f>
        <v>31.04</v>
      </c>
      <c r="J98">
        <f>Bawana_RLNG!S98</f>
        <v>0</v>
      </c>
      <c r="K98">
        <f>Bawana_Spot!S98</f>
        <v>14.421199168399168</v>
      </c>
      <c r="L98">
        <f>TWOMCL!R98</f>
        <v>0</v>
      </c>
      <c r="M98">
        <f>EDWPCL!V98</f>
        <v>0</v>
      </c>
      <c r="N98">
        <f>'MSW BWN'!V98</f>
        <v>0.95569839999999984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48.23</v>
      </c>
      <c r="AB98" s="117">
        <f>-STOA!Q98</f>
        <v>0</v>
      </c>
      <c r="AC98">
        <f t="shared" si="3"/>
        <v>1.2776626857332374</v>
      </c>
      <c r="AD98">
        <f t="shared" si="4"/>
        <v>143.91127887486189</v>
      </c>
      <c r="AE98">
        <f>'IDT-1'!E98</f>
        <v>0</v>
      </c>
      <c r="AF98" s="26"/>
      <c r="AG98">
        <f t="shared" si="5"/>
        <v>143.91127887486189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5.8335680497059159E-2</v>
      </c>
      <c r="F99">
        <f t="shared" si="6"/>
        <v>0</v>
      </c>
      <c r="G99">
        <f t="shared" si="6"/>
        <v>0.45095999999999947</v>
      </c>
      <c r="H99">
        <f t="shared" si="6"/>
        <v>0.71290798129017086</v>
      </c>
      <c r="I99">
        <f t="shared" si="6"/>
        <v>0.74301999999999935</v>
      </c>
      <c r="J99">
        <f t="shared" si="6"/>
        <v>0</v>
      </c>
      <c r="K99">
        <f t="shared" si="6"/>
        <v>0.46537123196986074</v>
      </c>
      <c r="L99">
        <f t="shared" si="6"/>
        <v>0</v>
      </c>
      <c r="M99">
        <f t="shared" si="6"/>
        <v>0</v>
      </c>
      <c r="N99">
        <f t="shared" si="6"/>
        <v>2.1213491199999997E-2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6.6205E-2</v>
      </c>
      <c r="Z99" s="75">
        <f t="shared" si="6"/>
        <v>-0.33</v>
      </c>
      <c r="AA99" s="117">
        <f t="shared" si="6"/>
        <v>1.351392499999998</v>
      </c>
      <c r="AB99" s="117">
        <f t="shared" si="6"/>
        <v>0</v>
      </c>
      <c r="AC99">
        <f t="shared" si="6"/>
        <v>3.698055386994685E-2</v>
      </c>
      <c r="AD99">
        <f t="shared" si="6"/>
        <v>3.5024253310871454</v>
      </c>
      <c r="AE99">
        <f t="shared" si="6"/>
        <v>0</v>
      </c>
      <c r="AG99">
        <f t="shared" si="6"/>
        <v>3.5024253310871454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44675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4.120000000000001</v>
      </c>
      <c r="I3">
        <f>Bawana_NG!R3</f>
        <v>4.3650000000000002</v>
      </c>
      <c r="J3">
        <f>Bawana_RLNG!R3</f>
        <v>0</v>
      </c>
      <c r="K3">
        <f>Bawana_Spot!R3</f>
        <v>4.37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0.14621200000000004</v>
      </c>
      <c r="AD3">
        <f>SUM(B3:AB3,AI3:AR3)-AC3</f>
        <v>16.468788000000004</v>
      </c>
      <c r="AE3">
        <f>'IDT-1'!D3</f>
        <v>0</v>
      </c>
      <c r="AF3" s="26"/>
      <c r="AG3">
        <f>SUM(AD3:AF3)</f>
        <v>16.468788000000004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11.77</v>
      </c>
      <c r="I4">
        <f>Bawana_NG!R4</f>
        <v>5.82</v>
      </c>
      <c r="J4">
        <f>Bawana_RLNG!R4</f>
        <v>0</v>
      </c>
      <c r="K4">
        <f>Bawana_Spot!R4</f>
        <v>4.37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0.22633600000000004</v>
      </c>
      <c r="AD4">
        <f t="shared" ref="AD4:AD67" si="1">SUM(B4:AB4,AI4:AR4)-AC4</f>
        <v>25.493664000000003</v>
      </c>
      <c r="AE4">
        <f>'IDT-1'!D4</f>
        <v>0</v>
      </c>
      <c r="AF4" s="26"/>
      <c r="AG4">
        <f t="shared" ref="AG4:AG67" si="2">SUM(AD4:AF4)</f>
        <v>25.493664000000003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11.77</v>
      </c>
      <c r="I5">
        <f>Bawana_NG!R5</f>
        <v>5.82</v>
      </c>
      <c r="J5">
        <f>Bawana_RLNG!R5</f>
        <v>0</v>
      </c>
      <c r="K5">
        <f>Bawana_Spot!R5</f>
        <v>4.7300000000000004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0.22950400000000004</v>
      </c>
      <c r="AD5">
        <f t="shared" si="1"/>
        <v>25.850496000000003</v>
      </c>
      <c r="AE5">
        <f>'IDT-1'!D5</f>
        <v>0</v>
      </c>
      <c r="AF5" s="26"/>
      <c r="AG5">
        <f t="shared" si="2"/>
        <v>25.850496000000003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11.77</v>
      </c>
      <c r="I6">
        <f>Bawana_NG!R6</f>
        <v>5.82</v>
      </c>
      <c r="J6">
        <f>Bawana_RLNG!R6</f>
        <v>0</v>
      </c>
      <c r="K6">
        <f>Bawana_Spot!R6</f>
        <v>4.9298300058618665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0.23126250405158444</v>
      </c>
      <c r="AD6">
        <f t="shared" si="1"/>
        <v>26.048567501810282</v>
      </c>
      <c r="AE6">
        <f>'IDT-1'!D6</f>
        <v>0</v>
      </c>
      <c r="AF6" s="26"/>
      <c r="AG6">
        <f t="shared" si="2"/>
        <v>26.048567501810282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11.77</v>
      </c>
      <c r="I7">
        <f>Bawana_NG!R7</f>
        <v>5.82</v>
      </c>
      <c r="J7">
        <f>Bawana_RLNG!R7</f>
        <v>0</v>
      </c>
      <c r="K7">
        <f>Bawana_Spot!R7</f>
        <v>10.570364495327425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0.28089920755888137</v>
      </c>
      <c r="AD7">
        <f t="shared" si="1"/>
        <v>31.639465287768544</v>
      </c>
      <c r="AE7">
        <f>'IDT-1'!D7</f>
        <v>0</v>
      </c>
      <c r="AF7" s="26"/>
      <c r="AG7">
        <f t="shared" si="2"/>
        <v>31.639465287768544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6</v>
      </c>
      <c r="I8">
        <f>Bawana_NG!R8</f>
        <v>5.82</v>
      </c>
      <c r="J8">
        <f>Bawana_RLNG!R8</f>
        <v>0</v>
      </c>
      <c r="K8">
        <f>Bawana_Spot!R8</f>
        <v>5.39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0.18453600000000001</v>
      </c>
      <c r="AD8">
        <f t="shared" si="1"/>
        <v>20.785463999999997</v>
      </c>
      <c r="AE8">
        <f>'IDT-1'!D8</f>
        <v>0</v>
      </c>
      <c r="AF8" s="26"/>
      <c r="AG8">
        <f t="shared" si="2"/>
        <v>20.785463999999997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10</v>
      </c>
      <c r="I9">
        <f>Bawana_NG!R9</f>
        <v>5.82</v>
      </c>
      <c r="J9">
        <f>Bawana_RLNG!R9</f>
        <v>0</v>
      </c>
      <c r="K9">
        <f>Bawana_Spot!R9</f>
        <v>5.56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0.22123199999999998</v>
      </c>
      <c r="AD9">
        <f t="shared" si="1"/>
        <v>24.918767999999996</v>
      </c>
      <c r="AE9">
        <f>'IDT-1'!D9</f>
        <v>0</v>
      </c>
      <c r="AF9" s="26"/>
      <c r="AG9">
        <f t="shared" si="2"/>
        <v>24.918767999999996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10</v>
      </c>
      <c r="I10">
        <f>Bawana_NG!R10</f>
        <v>5.82</v>
      </c>
      <c r="J10">
        <f>Bawana_RLNG!R10</f>
        <v>0</v>
      </c>
      <c r="K10">
        <f>Bawana_Spot!R10</f>
        <v>5.840201386254698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0.22369777219904133</v>
      </c>
      <c r="AD10">
        <f t="shared" si="1"/>
        <v>25.196503614055654</v>
      </c>
      <c r="AE10">
        <f>'IDT-1'!D10</f>
        <v>0</v>
      </c>
      <c r="AF10" s="26"/>
      <c r="AG10">
        <f t="shared" si="2"/>
        <v>25.196503614055654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10</v>
      </c>
      <c r="I11">
        <f>Bawana_NG!R11</f>
        <v>5.82</v>
      </c>
      <c r="J11">
        <f>Bawana_RLNG!R11</f>
        <v>0</v>
      </c>
      <c r="K11">
        <f>Bawana_Spot!R11</f>
        <v>5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0.216304</v>
      </c>
      <c r="AD11">
        <f t="shared" si="1"/>
        <v>24.363695999999997</v>
      </c>
      <c r="AE11">
        <f>'IDT-1'!D11</f>
        <v>0</v>
      </c>
      <c r="AF11" s="26"/>
      <c r="AG11">
        <f t="shared" si="2"/>
        <v>24.363695999999997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10</v>
      </c>
      <c r="I12">
        <f>Bawana_NG!R12</f>
        <v>5.82</v>
      </c>
      <c r="J12">
        <f>Bawana_RLNG!R12</f>
        <v>0</v>
      </c>
      <c r="K12">
        <f>Bawana_Spot!R12</f>
        <v>5.3001827649229281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0.21894560833132179</v>
      </c>
      <c r="AD12">
        <f t="shared" si="1"/>
        <v>24.661237156591607</v>
      </c>
      <c r="AE12">
        <f>'IDT-1'!D12</f>
        <v>0</v>
      </c>
      <c r="AF12" s="26"/>
      <c r="AG12">
        <f t="shared" si="2"/>
        <v>24.661237156591607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12.6</v>
      </c>
      <c r="I13">
        <f>Bawana_NG!R13</f>
        <v>5.82</v>
      </c>
      <c r="J13">
        <f>Bawana_RLNG!R13</f>
        <v>0</v>
      </c>
      <c r="K13">
        <f>Bawana_Spot!R13</f>
        <v>4.5701575916410908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0.23540138680644163</v>
      </c>
      <c r="AD13">
        <f t="shared" si="1"/>
        <v>26.514756204834651</v>
      </c>
      <c r="AE13">
        <f>'IDT-1'!D13</f>
        <v>0</v>
      </c>
      <c r="AF13" s="26"/>
      <c r="AG13">
        <f t="shared" si="2"/>
        <v>26.514756204834651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7</v>
      </c>
      <c r="I14">
        <f>Bawana_NG!R14</f>
        <v>5.82</v>
      </c>
      <c r="J14">
        <f>Bawana_RLNG!R14</f>
        <v>0</v>
      </c>
      <c r="K14">
        <f>Bawana_Spot!R14</f>
        <v>4.8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0.18814400000000001</v>
      </c>
      <c r="AD14">
        <f t="shared" si="1"/>
        <v>21.191855999999998</v>
      </c>
      <c r="AE14">
        <f>'IDT-1'!D14</f>
        <v>0</v>
      </c>
      <c r="AF14" s="26"/>
      <c r="AG14">
        <f t="shared" si="2"/>
        <v>21.191855999999998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9.020771841874204</v>
      </c>
      <c r="I15">
        <f>Bawana_NG!R15</f>
        <v>5.82</v>
      </c>
      <c r="J15">
        <f>Bawana_RLNG!R15</f>
        <v>0</v>
      </c>
      <c r="K15">
        <f>Bawana_Spot!R15</f>
        <v>4.2998517292507152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0.20152548742589932</v>
      </c>
      <c r="AD15">
        <f t="shared" si="1"/>
        <v>22.69909808369902</v>
      </c>
      <c r="AE15">
        <f>'IDT-1'!D15</f>
        <v>0</v>
      </c>
      <c r="AF15" s="26"/>
      <c r="AG15">
        <f t="shared" si="2"/>
        <v>22.69909808369902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9.020771841874204</v>
      </c>
      <c r="I16">
        <f>Bawana_NG!R16</f>
        <v>5.82</v>
      </c>
      <c r="J16">
        <f>Bawana_RLNG!R16</f>
        <v>0</v>
      </c>
      <c r="K16">
        <f>Bawana_Spot!R16</f>
        <v>3.8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0.19712679220849302</v>
      </c>
      <c r="AD16">
        <f t="shared" si="1"/>
        <v>22.203645049665713</v>
      </c>
      <c r="AE16">
        <f>'IDT-1'!D16</f>
        <v>0</v>
      </c>
      <c r="AF16" s="26"/>
      <c r="AG16">
        <f t="shared" si="2"/>
        <v>22.203645049665713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9.020771841874204</v>
      </c>
      <c r="I17">
        <f>Bawana_NG!R17</f>
        <v>5.82</v>
      </c>
      <c r="J17">
        <f>Bawana_RLNG!R17</f>
        <v>0</v>
      </c>
      <c r="K17">
        <f>Bawana_Spot!R17</f>
        <v>5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0.20768679220849304</v>
      </c>
      <c r="AD17">
        <f t="shared" si="1"/>
        <v>23.393085049665714</v>
      </c>
      <c r="AE17">
        <f>'IDT-1'!D17</f>
        <v>0</v>
      </c>
      <c r="AF17" s="26"/>
      <c r="AG17">
        <f t="shared" si="2"/>
        <v>23.393085049665714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9.0206734642939139</v>
      </c>
      <c r="I18">
        <f>Bawana_NG!R18</f>
        <v>5.82</v>
      </c>
      <c r="J18">
        <f>Bawana_RLNG!R18</f>
        <v>0</v>
      </c>
      <c r="K18">
        <f>Bawana_Spot!R18</f>
        <v>5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0.20768592648578643</v>
      </c>
      <c r="AD18">
        <f t="shared" si="1"/>
        <v>23.392987537808125</v>
      </c>
      <c r="AE18">
        <f>'IDT-1'!D18</f>
        <v>0</v>
      </c>
      <c r="AF18" s="26"/>
      <c r="AG18">
        <f t="shared" si="2"/>
        <v>23.392987537808125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12.580197836738467</v>
      </c>
      <c r="I19">
        <f>Bawana_NG!R19</f>
        <v>5.82</v>
      </c>
      <c r="J19">
        <f>Bawana_RLNG!R19</f>
        <v>0</v>
      </c>
      <c r="K19">
        <f>Bawana_Spot!R19</f>
        <v>5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0.23900974096329855</v>
      </c>
      <c r="AD19">
        <f t="shared" si="1"/>
        <v>26.921188095775172</v>
      </c>
      <c r="AE19">
        <f>'IDT-1'!D19</f>
        <v>0</v>
      </c>
      <c r="AF19" s="26"/>
      <c r="AG19">
        <f t="shared" si="2"/>
        <v>26.921188095775172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6.0219718309859163</v>
      </c>
      <c r="I20">
        <f>Bawana_NG!R20</f>
        <v>5.82</v>
      </c>
      <c r="J20">
        <f>Bawana_RLNG!R20</f>
        <v>0</v>
      </c>
      <c r="K20">
        <f>Bawana_Spot!R20</f>
        <v>5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0.18129735211267609</v>
      </c>
      <c r="AD20">
        <f t="shared" si="1"/>
        <v>20.420674478873241</v>
      </c>
      <c r="AE20">
        <f>'IDT-1'!D20</f>
        <v>0</v>
      </c>
      <c r="AF20" s="26"/>
      <c r="AG20">
        <f t="shared" si="2"/>
        <v>20.420674478873241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8.0211329926038051</v>
      </c>
      <c r="I21">
        <f>Bawana_NG!R21</f>
        <v>5.82</v>
      </c>
      <c r="J21">
        <f>Bawana_RLNG!R21</f>
        <v>0</v>
      </c>
      <c r="K21">
        <f>Bawana_Spot!R21</f>
        <v>5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0.19888997033491349</v>
      </c>
      <c r="AD21">
        <f t="shared" si="1"/>
        <v>22.402243022268891</v>
      </c>
      <c r="AE21">
        <f>'IDT-1'!D21</f>
        <v>0</v>
      </c>
      <c r="AF21" s="26"/>
      <c r="AG21">
        <f t="shared" si="2"/>
        <v>22.402243022268891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9.0206734642939139</v>
      </c>
      <c r="I22">
        <f>Bawana_NG!R22</f>
        <v>5.82</v>
      </c>
      <c r="J22">
        <f>Bawana_RLNG!R22</f>
        <v>0</v>
      </c>
      <c r="K22">
        <f>Bawana_Spot!R22</f>
        <v>5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0.20768592648578643</v>
      </c>
      <c r="AD22">
        <f t="shared" si="1"/>
        <v>23.392987537808125</v>
      </c>
      <c r="AE22">
        <f>'IDT-1'!D22</f>
        <v>0</v>
      </c>
      <c r="AF22" s="26"/>
      <c r="AG22">
        <f t="shared" si="2"/>
        <v>23.392987537808125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9.0206734642939139</v>
      </c>
      <c r="I23">
        <f>Bawana_NG!R23</f>
        <v>5.82</v>
      </c>
      <c r="J23">
        <f>Bawana_RLNG!R23</f>
        <v>0</v>
      </c>
      <c r="K23">
        <f>Bawana_Spot!R23</f>
        <v>5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0.20768592648578643</v>
      </c>
      <c r="AD23">
        <f t="shared" si="1"/>
        <v>23.392987537808125</v>
      </c>
      <c r="AE23">
        <f>'IDT-1'!D23</f>
        <v>0</v>
      </c>
      <c r="AF23" s="26"/>
      <c r="AG23">
        <f t="shared" si="2"/>
        <v>23.392987537808125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9.0206734642939139</v>
      </c>
      <c r="I24">
        <f>Bawana_NG!R24</f>
        <v>5.82</v>
      </c>
      <c r="J24">
        <f>Bawana_RLNG!R24</f>
        <v>0</v>
      </c>
      <c r="K24">
        <f>Bawana_Spot!R24</f>
        <v>5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0.20768592648578643</v>
      </c>
      <c r="AD24">
        <f t="shared" si="1"/>
        <v>23.392987537808125</v>
      </c>
      <c r="AE24">
        <f>'IDT-1'!D24</f>
        <v>0</v>
      </c>
      <c r="AF24" s="26"/>
      <c r="AG24">
        <f t="shared" si="2"/>
        <v>23.392987537808125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12.019127686982799</v>
      </c>
      <c r="I25">
        <f>Bawana_NG!R25</f>
        <v>5.82</v>
      </c>
      <c r="J25">
        <f>Bawana_RLNG!R25</f>
        <v>0</v>
      </c>
      <c r="K25">
        <f>Bawana_Spot!R25</f>
        <v>4.9995849589109316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0.2340686712838648</v>
      </c>
      <c r="AD25">
        <f t="shared" si="1"/>
        <v>26.364643974609862</v>
      </c>
      <c r="AE25">
        <f>'IDT-1'!D25</f>
        <v>0</v>
      </c>
      <c r="AF25" s="26"/>
      <c r="AG25">
        <f t="shared" si="2"/>
        <v>26.364643974609862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6.0219718309859163</v>
      </c>
      <c r="I26">
        <f>Bawana_NG!R26</f>
        <v>5.82</v>
      </c>
      <c r="J26">
        <f>Bawana_RLNG!R26</f>
        <v>0</v>
      </c>
      <c r="K26">
        <f>Bawana_Spot!R26</f>
        <v>5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0.18129735211267609</v>
      </c>
      <c r="AD26">
        <f t="shared" si="1"/>
        <v>20.420674478873241</v>
      </c>
      <c r="AE26">
        <f>'IDT-1'!D26</f>
        <v>0</v>
      </c>
      <c r="AF26" s="26"/>
      <c r="AG26">
        <f t="shared" si="2"/>
        <v>20.420674478873241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8.0211329926038051</v>
      </c>
      <c r="I27">
        <f>Bawana_NG!R27</f>
        <v>5.82</v>
      </c>
      <c r="J27">
        <f>Bawana_RLNG!R27</f>
        <v>0</v>
      </c>
      <c r="K27">
        <f>Bawana_Spot!R27</f>
        <v>4.9995849589109316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0.1988863179733297</v>
      </c>
      <c r="AD27">
        <f t="shared" si="1"/>
        <v>22.401831633541409</v>
      </c>
      <c r="AE27">
        <f>'IDT-1'!D27</f>
        <v>0</v>
      </c>
      <c r="AF27" s="26"/>
      <c r="AG27">
        <f t="shared" si="2"/>
        <v>22.401831633541409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8.0211329926038051</v>
      </c>
      <c r="I28">
        <f>Bawana_NG!R28</f>
        <v>5.82</v>
      </c>
      <c r="J28">
        <f>Bawana_RLNG!R28</f>
        <v>0</v>
      </c>
      <c r="K28">
        <f>Bawana_Spot!R28</f>
        <v>5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0.19888997033491349</v>
      </c>
      <c r="AD28">
        <f t="shared" si="1"/>
        <v>22.402243022268891</v>
      </c>
      <c r="AE28">
        <f>'IDT-1'!D28</f>
        <v>0</v>
      </c>
      <c r="AF28" s="26"/>
      <c r="AG28">
        <f t="shared" si="2"/>
        <v>22.402243022268891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8.0211329926038051</v>
      </c>
      <c r="I29">
        <f>Bawana_NG!R29</f>
        <v>5.82</v>
      </c>
      <c r="J29">
        <f>Bawana_RLNG!R29</f>
        <v>0</v>
      </c>
      <c r="K29">
        <f>Bawana_Spot!R29</f>
        <v>4.9995849589109316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0.1988863179733297</v>
      </c>
      <c r="AD29">
        <f t="shared" si="1"/>
        <v>22.401831633541409</v>
      </c>
      <c r="AE29">
        <f>'IDT-1'!D29</f>
        <v>0</v>
      </c>
      <c r="AF29" s="26"/>
      <c r="AG29">
        <f t="shared" si="2"/>
        <v>22.401831633541409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8.0211329926038051</v>
      </c>
      <c r="I30">
        <f>Bawana_NG!R30</f>
        <v>5.82</v>
      </c>
      <c r="J30">
        <f>Bawana_RLNG!R30</f>
        <v>0</v>
      </c>
      <c r="K30">
        <f>Bawana_Spot!R30</f>
        <v>5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0.19888997033491349</v>
      </c>
      <c r="AD30">
        <f t="shared" si="1"/>
        <v>22.402243022268891</v>
      </c>
      <c r="AE30">
        <f>'IDT-1'!D30</f>
        <v>0</v>
      </c>
      <c r="AF30" s="26"/>
      <c r="AG30">
        <f t="shared" si="2"/>
        <v>22.402243022268891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11.981523818410862</v>
      </c>
      <c r="I31">
        <f>Bawana_NG!R31</f>
        <v>5.82</v>
      </c>
      <c r="J31">
        <f>Bawana_RLNG!R31</f>
        <v>0</v>
      </c>
      <c r="K31">
        <f>Bawana_Spot!R31</f>
        <v>4.9995866060355514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0.23373777173512844</v>
      </c>
      <c r="AD31">
        <f t="shared" si="1"/>
        <v>26.327372652711283</v>
      </c>
      <c r="AE31">
        <f>'IDT-1'!D31</f>
        <v>0</v>
      </c>
      <c r="AF31" s="26"/>
      <c r="AG31">
        <f t="shared" si="2"/>
        <v>26.327372652711283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5.9904958479335662</v>
      </c>
      <c r="I32">
        <f>Bawana_NG!R32</f>
        <v>5.82</v>
      </c>
      <c r="J32">
        <f>Bawana_RLNG!R32</f>
        <v>0</v>
      </c>
      <c r="K32">
        <f>Bawana_Spot!R32</f>
        <v>5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0.18102036346181538</v>
      </c>
      <c r="AD32">
        <f t="shared" si="1"/>
        <v>20.389475484471749</v>
      </c>
      <c r="AE32">
        <f>'IDT-1'!D32</f>
        <v>0</v>
      </c>
      <c r="AF32" s="26"/>
      <c r="AG32">
        <f t="shared" si="2"/>
        <v>20.389475484471749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6.9889647924330003</v>
      </c>
      <c r="I33">
        <f>Bawana_NG!R33</f>
        <v>5.82</v>
      </c>
      <c r="J33">
        <f>Bawana_RLNG!R33</f>
        <v>0</v>
      </c>
      <c r="K33">
        <f>Bawana_Spot!R33</f>
        <v>5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0.1898068901734104</v>
      </c>
      <c r="AD33">
        <f t="shared" si="1"/>
        <v>21.379157902259589</v>
      </c>
      <c r="AE33">
        <f>'IDT-1'!D33</f>
        <v>0</v>
      </c>
      <c r="AF33" s="26"/>
      <c r="AG33">
        <f t="shared" si="2"/>
        <v>21.379157902259589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6.9889647924330003</v>
      </c>
      <c r="I34">
        <f>Bawana_NG!R34</f>
        <v>5.82</v>
      </c>
      <c r="J34">
        <f>Bawana_RLNG!R34</f>
        <v>0</v>
      </c>
      <c r="K34">
        <f>Bawana_Spot!R34</f>
        <v>5.0004098024752075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0.18981049643519224</v>
      </c>
      <c r="AD34">
        <f t="shared" si="1"/>
        <v>21.379564098473015</v>
      </c>
      <c r="AE34">
        <f>'IDT-1'!D34</f>
        <v>0</v>
      </c>
      <c r="AF34" s="26"/>
      <c r="AG34">
        <f t="shared" si="2"/>
        <v>21.379564098473015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6.9889647924330003</v>
      </c>
      <c r="I35">
        <f>Bawana_NG!R35</f>
        <v>5.82</v>
      </c>
      <c r="J35">
        <f>Bawana_RLNG!R35</f>
        <v>0</v>
      </c>
      <c r="K35">
        <f>Bawana_Spot!R35</f>
        <v>4.9995866060355514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0.18980325230652326</v>
      </c>
      <c r="AD35">
        <f t="shared" si="1"/>
        <v>21.378748146162028</v>
      </c>
      <c r="AE35">
        <f>'IDT-1'!D35</f>
        <v>0</v>
      </c>
      <c r="AF35" s="26"/>
      <c r="AG35">
        <f t="shared" si="2"/>
        <v>21.378748146162028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6.9889647924330003</v>
      </c>
      <c r="I36">
        <f>Bawana_NG!R36</f>
        <v>5.82</v>
      </c>
      <c r="J36">
        <f>Bawana_RLNG!R36</f>
        <v>0</v>
      </c>
      <c r="K36">
        <f>Bawana_Spot!R36</f>
        <v>4.9995849589109316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0.18980323781182659</v>
      </c>
      <c r="AD36">
        <f t="shared" si="1"/>
        <v>21.378746513532104</v>
      </c>
      <c r="AE36">
        <f>'IDT-1'!D36</f>
        <v>0</v>
      </c>
      <c r="AF36" s="26"/>
      <c r="AG36">
        <f t="shared" si="2"/>
        <v>21.378746513532104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10.982984109126704</v>
      </c>
      <c r="I37">
        <f>Bawana_NG!R37</f>
        <v>5.82</v>
      </c>
      <c r="J37">
        <f>Bawana_RLNG!R37</f>
        <v>0</v>
      </c>
      <c r="K37">
        <f>Bawana_Spot!R37</f>
        <v>4.9995849589109316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0.22495060779873119</v>
      </c>
      <c r="AD37">
        <f t="shared" si="1"/>
        <v>25.3376184602389</v>
      </c>
      <c r="AE37">
        <f>'IDT-1'!D37</f>
        <v>0</v>
      </c>
      <c r="AF37" s="26"/>
      <c r="AG37">
        <f t="shared" si="2"/>
        <v>25.3376184602389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5</v>
      </c>
      <c r="I38">
        <f>Bawana_NG!R38</f>
        <v>5.82</v>
      </c>
      <c r="J38">
        <f>Bawana_RLNG!R38</f>
        <v>0</v>
      </c>
      <c r="K38">
        <f>Bawana_Spot!R38</f>
        <v>4.9995849589109316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0.1723003476384162</v>
      </c>
      <c r="AD38">
        <f t="shared" si="1"/>
        <v>19.407284611272516</v>
      </c>
      <c r="AE38">
        <f>'IDT-1'!D38</f>
        <v>0</v>
      </c>
      <c r="AF38" s="26"/>
      <c r="AG38">
        <f t="shared" si="2"/>
        <v>19.407284611272516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6.9889647924330003</v>
      </c>
      <c r="I39">
        <f>Bawana_NG!R39</f>
        <v>5.82</v>
      </c>
      <c r="J39">
        <f>Bawana_RLNG!R39</f>
        <v>0</v>
      </c>
      <c r="K39">
        <f>Bawana_Spot!R39</f>
        <v>5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0.1898068901734104</v>
      </c>
      <c r="AD39">
        <f t="shared" si="1"/>
        <v>21.379157902259589</v>
      </c>
      <c r="AE39">
        <f>'IDT-1'!D39</f>
        <v>0</v>
      </c>
      <c r="AF39" s="26"/>
      <c r="AG39">
        <f t="shared" si="2"/>
        <v>21.379157902259589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7.9874482955355868</v>
      </c>
      <c r="I40">
        <f>Bawana_NG!R40</f>
        <v>5.82</v>
      </c>
      <c r="J40">
        <f>Bawana_RLNG!R40</f>
        <v>0</v>
      </c>
      <c r="K40">
        <f>Bawana_Spot!R40</f>
        <v>5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0.19859354500071319</v>
      </c>
      <c r="AD40">
        <f t="shared" si="1"/>
        <v>22.368854750534876</v>
      </c>
      <c r="AE40">
        <f>'IDT-1'!D40</f>
        <v>0</v>
      </c>
      <c r="AF40" s="26"/>
      <c r="AG40">
        <f t="shared" si="2"/>
        <v>22.368854750534876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7.9874482955355868</v>
      </c>
      <c r="I41">
        <f>Bawana_NG!R41</f>
        <v>5.82</v>
      </c>
      <c r="J41">
        <f>Bawana_RLNG!R41</f>
        <v>0</v>
      </c>
      <c r="K41">
        <f>Bawana_Spot!R41</f>
        <v>4.9995849589109316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0.19858989263912941</v>
      </c>
      <c r="AD41">
        <f t="shared" si="1"/>
        <v>22.36844336180739</v>
      </c>
      <c r="AE41">
        <f>'IDT-1'!D41</f>
        <v>0</v>
      </c>
      <c r="AF41" s="26"/>
      <c r="AG41">
        <f t="shared" si="2"/>
        <v>22.36844336180739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7.9874482955355868</v>
      </c>
      <c r="I42">
        <f>Bawana_NG!R42</f>
        <v>5.82</v>
      </c>
      <c r="J42">
        <f>Bawana_RLNG!R42</f>
        <v>0</v>
      </c>
      <c r="K42">
        <f>Bawana_Spot!R42</f>
        <v>4.9995849589109316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0.19858989263912941</v>
      </c>
      <c r="AD42">
        <f t="shared" si="1"/>
        <v>22.36844336180739</v>
      </c>
      <c r="AE42">
        <f>'IDT-1'!D42</f>
        <v>0</v>
      </c>
      <c r="AF42" s="26"/>
      <c r="AG42">
        <f t="shared" si="2"/>
        <v>22.36844336180739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11.981523818410862</v>
      </c>
      <c r="I43">
        <f>Bawana_NG!R43</f>
        <v>5.82</v>
      </c>
      <c r="J43">
        <f>Bawana_RLNG!R43</f>
        <v>0</v>
      </c>
      <c r="K43">
        <f>Bawana_Spot!R43</f>
        <v>4.9995849589109316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0.23373775724043178</v>
      </c>
      <c r="AD43">
        <f t="shared" si="1"/>
        <v>26.327371020081358</v>
      </c>
      <c r="AE43">
        <f>'IDT-1'!D43</f>
        <v>0</v>
      </c>
      <c r="AF43" s="26"/>
      <c r="AG43">
        <f t="shared" si="2"/>
        <v>26.327371020081358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5.9904958479335662</v>
      </c>
      <c r="I44">
        <f>Bawana_NG!R44</f>
        <v>5.82</v>
      </c>
      <c r="J44">
        <f>Bawana_RLNG!R44</f>
        <v>0</v>
      </c>
      <c r="K44">
        <f>Bawana_Spot!R44</f>
        <v>4.9995849589109316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0.1810167111002316</v>
      </c>
      <c r="AD44">
        <f t="shared" si="1"/>
        <v>20.389064095744267</v>
      </c>
      <c r="AE44">
        <f>'IDT-1'!D44</f>
        <v>0</v>
      </c>
      <c r="AF44" s="26"/>
      <c r="AG44">
        <f t="shared" si="2"/>
        <v>20.389064095744267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7.9874482955355868</v>
      </c>
      <c r="I45">
        <f>Bawana_NG!R45</f>
        <v>5.82</v>
      </c>
      <c r="J45">
        <f>Bawana_RLNG!R45</f>
        <v>0</v>
      </c>
      <c r="K45">
        <f>Bawana_Spot!R45</f>
        <v>4.9995849589109316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0.19858989263912941</v>
      </c>
      <c r="AD45">
        <f t="shared" si="1"/>
        <v>22.36844336180739</v>
      </c>
      <c r="AE45">
        <f>'IDT-1'!D45</f>
        <v>0</v>
      </c>
      <c r="AF45" s="26"/>
      <c r="AG45">
        <f t="shared" si="2"/>
        <v>22.36844336180739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7.9874482955355868</v>
      </c>
      <c r="I46">
        <f>Bawana_NG!R46</f>
        <v>5.82</v>
      </c>
      <c r="J46">
        <f>Bawana_RLNG!R46</f>
        <v>0</v>
      </c>
      <c r="K46">
        <f>Bawana_Spot!R46</f>
        <v>4.9995849589109316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0.19858989263912941</v>
      </c>
      <c r="AD46">
        <f t="shared" si="1"/>
        <v>22.36844336180739</v>
      </c>
      <c r="AE46">
        <f>'IDT-1'!D46</f>
        <v>0</v>
      </c>
      <c r="AF46" s="26"/>
      <c r="AG46">
        <f t="shared" si="2"/>
        <v>22.36844336180739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7.9874482955355868</v>
      </c>
      <c r="I47">
        <f>Bawana_NG!R47</f>
        <v>5.82</v>
      </c>
      <c r="J47">
        <f>Bawana_RLNG!R47</f>
        <v>0</v>
      </c>
      <c r="K47">
        <f>Bawana_Spot!R47</f>
        <v>4.9995849589109316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0.19858989263912941</v>
      </c>
      <c r="AD47">
        <f t="shared" si="1"/>
        <v>22.36844336180739</v>
      </c>
      <c r="AE47">
        <f>'IDT-1'!D47</f>
        <v>0</v>
      </c>
      <c r="AF47" s="26"/>
      <c r="AG47">
        <f t="shared" si="2"/>
        <v>22.36844336180739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7.9874482955355868</v>
      </c>
      <c r="I48">
        <f>Bawana_NG!R48</f>
        <v>5.82</v>
      </c>
      <c r="J48">
        <f>Bawana_RLNG!R48</f>
        <v>0</v>
      </c>
      <c r="K48">
        <f>Bawana_Spot!R48</f>
        <v>4.9995849589109316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0.19858989263912941</v>
      </c>
      <c r="AD48">
        <f t="shared" si="1"/>
        <v>22.36844336180739</v>
      </c>
      <c r="AE48">
        <f>'IDT-1'!D48</f>
        <v>0</v>
      </c>
      <c r="AF48" s="26"/>
      <c r="AG48">
        <f t="shared" si="2"/>
        <v>22.36844336180739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11.981523818410862</v>
      </c>
      <c r="I49">
        <f>Bawana_NG!R49</f>
        <v>5.82</v>
      </c>
      <c r="J49">
        <f>Bawana_RLNG!R49</f>
        <v>0</v>
      </c>
      <c r="K49">
        <f>Bawana_Spot!R49</f>
        <v>4.9995849589109316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0.23373775724043178</v>
      </c>
      <c r="AD49">
        <f t="shared" si="1"/>
        <v>26.327371020081358</v>
      </c>
      <c r="AE49">
        <f>'IDT-1'!D49</f>
        <v>0</v>
      </c>
      <c r="AF49" s="26"/>
      <c r="AG49">
        <f t="shared" si="2"/>
        <v>26.327371020081358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5.9904958479335662</v>
      </c>
      <c r="I50">
        <f>Bawana_NG!R50</f>
        <v>5.82</v>
      </c>
      <c r="J50">
        <f>Bawana_RLNG!R50</f>
        <v>0</v>
      </c>
      <c r="K50">
        <f>Bawana_Spot!R50</f>
        <v>4.9995849589109316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0.1810167111002316</v>
      </c>
      <c r="AD50">
        <f t="shared" si="1"/>
        <v>20.389064095744267</v>
      </c>
      <c r="AE50">
        <f>'IDT-1'!D50</f>
        <v>0</v>
      </c>
      <c r="AF50" s="26"/>
      <c r="AG50">
        <f t="shared" si="2"/>
        <v>20.389064095744267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8.9859461505701983</v>
      </c>
      <c r="I51">
        <f>Bawana_NG!R51</f>
        <v>5.82</v>
      </c>
      <c r="J51">
        <f>Bawana_RLNG!R51</f>
        <v>0</v>
      </c>
      <c r="K51">
        <f>Bawana_Spot!R51</f>
        <v>4.9995849589109316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0.20737667376343394</v>
      </c>
      <c r="AD51">
        <f t="shared" si="1"/>
        <v>23.358154435717694</v>
      </c>
      <c r="AE51">
        <f>'IDT-1'!D51</f>
        <v>0</v>
      </c>
      <c r="AF51" s="26"/>
      <c r="AG51">
        <f t="shared" si="2"/>
        <v>23.358154435717694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8.9859461505701983</v>
      </c>
      <c r="I52">
        <f>Bawana_NG!R52</f>
        <v>5.82</v>
      </c>
      <c r="J52">
        <f>Bawana_RLNG!R52</f>
        <v>0</v>
      </c>
      <c r="K52">
        <f>Bawana_Spot!R52</f>
        <v>4.9995849589109316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0.20737667376343394</v>
      </c>
      <c r="AD52">
        <f t="shared" si="1"/>
        <v>23.358154435717694</v>
      </c>
      <c r="AE52">
        <f>'IDT-1'!D52</f>
        <v>0</v>
      </c>
      <c r="AF52" s="26"/>
      <c r="AG52">
        <f t="shared" si="2"/>
        <v>23.358154435717694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8.9859461505701983</v>
      </c>
      <c r="I53">
        <f>Bawana_NG!R53</f>
        <v>5.82</v>
      </c>
      <c r="J53">
        <f>Bawana_RLNG!R53</f>
        <v>0</v>
      </c>
      <c r="K53">
        <f>Bawana_Spot!R53</f>
        <v>4.9995849589109316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0.20737667376343394</v>
      </c>
      <c r="AD53">
        <f t="shared" si="1"/>
        <v>23.358154435717694</v>
      </c>
      <c r="AE53">
        <f>'IDT-1'!D53</f>
        <v>0</v>
      </c>
      <c r="AF53" s="26"/>
      <c r="AG53">
        <f t="shared" si="2"/>
        <v>23.358154435717694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8.9859461505701983</v>
      </c>
      <c r="I54">
        <f>Bawana_NG!R54</f>
        <v>5.82</v>
      </c>
      <c r="J54">
        <f>Bawana_RLNG!R54</f>
        <v>0</v>
      </c>
      <c r="K54">
        <f>Bawana_Spot!R54</f>
        <v>4.9995849589109316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0.20737667376343394</v>
      </c>
      <c r="AD54">
        <f t="shared" si="1"/>
        <v>23.358154435717694</v>
      </c>
      <c r="AE54">
        <f>'IDT-1'!D54</f>
        <v>0</v>
      </c>
      <c r="AF54" s="26"/>
      <c r="AG54">
        <f t="shared" si="2"/>
        <v>23.358154435717694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12.604977911943083</v>
      </c>
      <c r="I55">
        <f>Bawana_NG!R55</f>
        <v>5.82</v>
      </c>
      <c r="J55">
        <f>Bawana_RLNG!R55</f>
        <v>0</v>
      </c>
      <c r="K55">
        <f>Bawana_Spot!R55</f>
        <v>4.9995849589109316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0.23922415326351534</v>
      </c>
      <c r="AD55">
        <f t="shared" si="1"/>
        <v>26.945338717590502</v>
      </c>
      <c r="AE55">
        <f>'IDT-1'!D55</f>
        <v>0</v>
      </c>
      <c r="AF55" s="26"/>
      <c r="AG55">
        <f t="shared" si="2"/>
        <v>26.945338717590502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5.9904958479335662</v>
      </c>
      <c r="I56">
        <f>Bawana_NG!R56</f>
        <v>5.82</v>
      </c>
      <c r="J56">
        <f>Bawana_RLNG!R56</f>
        <v>0</v>
      </c>
      <c r="K56">
        <f>Bawana_Spot!R56</f>
        <v>4.9995849589109316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0.1810167111002316</v>
      </c>
      <c r="AD56">
        <f t="shared" si="1"/>
        <v>20.389064095744267</v>
      </c>
      <c r="AE56">
        <f>'IDT-1'!D56</f>
        <v>0</v>
      </c>
      <c r="AF56" s="26"/>
      <c r="AG56">
        <f t="shared" si="2"/>
        <v>20.389064095744267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8.9999999999999982</v>
      </c>
      <c r="I57">
        <f>Bawana_NG!R57</f>
        <v>5.82</v>
      </c>
      <c r="J57">
        <f>Bawana_RLNG!R57</f>
        <v>0</v>
      </c>
      <c r="K57">
        <f>Bawana_Spot!R57</f>
        <v>4.9995849589109316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0.20750034763841618</v>
      </c>
      <c r="AD57">
        <f t="shared" si="1"/>
        <v>23.372084611272513</v>
      </c>
      <c r="AE57">
        <f>'IDT-1'!D57</f>
        <v>0</v>
      </c>
      <c r="AF57" s="26"/>
      <c r="AG57">
        <f t="shared" si="2"/>
        <v>23.372084611272513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8.9999999999999982</v>
      </c>
      <c r="I58">
        <f>Bawana_NG!R58</f>
        <v>5.82</v>
      </c>
      <c r="J58">
        <f>Bawana_RLNG!R58</f>
        <v>0</v>
      </c>
      <c r="K58">
        <f>Bawana_Spot!R58</f>
        <v>4.9995849589109316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0.20750034763841618</v>
      </c>
      <c r="AD58">
        <f t="shared" si="1"/>
        <v>23.372084611272513</v>
      </c>
      <c r="AE58">
        <f>'IDT-1'!D58</f>
        <v>0</v>
      </c>
      <c r="AF58" s="26"/>
      <c r="AG58">
        <f t="shared" si="2"/>
        <v>23.372084611272513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10</v>
      </c>
      <c r="I59">
        <f>Bawana_NG!R59</f>
        <v>5.82</v>
      </c>
      <c r="J59">
        <f>Bawana_RLNG!R59</f>
        <v>0</v>
      </c>
      <c r="K59">
        <f>Bawana_Spot!R59</f>
        <v>4.9995849589109316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0.21630034763841618</v>
      </c>
      <c r="AD59">
        <f t="shared" si="1"/>
        <v>24.363284611272512</v>
      </c>
      <c r="AE59">
        <f>'IDT-1'!D59</f>
        <v>0</v>
      </c>
      <c r="AF59" s="26"/>
      <c r="AG59">
        <f t="shared" si="2"/>
        <v>24.363284611272512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10</v>
      </c>
      <c r="I60">
        <f>Bawana_NG!R60</f>
        <v>5.82</v>
      </c>
      <c r="J60">
        <f>Bawana_RLNG!R60</f>
        <v>0</v>
      </c>
      <c r="K60">
        <f>Bawana_Spot!R60</f>
        <v>4.9995849589109316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0.21630034763841618</v>
      </c>
      <c r="AD60">
        <f t="shared" si="1"/>
        <v>24.363284611272512</v>
      </c>
      <c r="AE60">
        <f>'IDT-1'!D60</f>
        <v>0</v>
      </c>
      <c r="AF60" s="26"/>
      <c r="AG60">
        <f t="shared" si="2"/>
        <v>24.363284611272512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12.6</v>
      </c>
      <c r="I61">
        <f>Bawana_NG!R61</f>
        <v>5.82</v>
      </c>
      <c r="J61">
        <f>Bawana_RLNG!R61</f>
        <v>0</v>
      </c>
      <c r="K61">
        <f>Bawana_Spot!R61</f>
        <v>5.9995027761664055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0.24797962443026439</v>
      </c>
      <c r="AD61">
        <f t="shared" si="1"/>
        <v>27.93152315173614</v>
      </c>
      <c r="AE61">
        <f>'IDT-1'!D61</f>
        <v>0</v>
      </c>
      <c r="AF61" s="26"/>
      <c r="AG61">
        <f t="shared" si="2"/>
        <v>27.93152315173614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7.9999999999999991</v>
      </c>
      <c r="I62">
        <f>Bawana_NG!R62</f>
        <v>5.82</v>
      </c>
      <c r="J62">
        <f>Bawana_RLNG!R62</f>
        <v>0</v>
      </c>
      <c r="K62">
        <f>Bawana_Spot!R62</f>
        <v>4.9995849589109316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0.19870034763841618</v>
      </c>
      <c r="AD62">
        <f t="shared" si="1"/>
        <v>22.380884611272513</v>
      </c>
      <c r="AE62">
        <f>'IDT-1'!D62</f>
        <v>0</v>
      </c>
      <c r="AF62" s="26"/>
      <c r="AG62">
        <f t="shared" si="2"/>
        <v>22.380884611272513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10</v>
      </c>
      <c r="I63">
        <f>Bawana_NG!R63</f>
        <v>5.82</v>
      </c>
      <c r="J63">
        <f>Bawana_RLNG!R63</f>
        <v>0</v>
      </c>
      <c r="K63">
        <f>Bawana_Spot!R63</f>
        <v>4.9995849589109316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0.21630034763841618</v>
      </c>
      <c r="AD63">
        <f t="shared" si="1"/>
        <v>24.363284611272512</v>
      </c>
      <c r="AE63">
        <f>'IDT-1'!D63</f>
        <v>0</v>
      </c>
      <c r="AF63" s="26"/>
      <c r="AG63">
        <f t="shared" si="2"/>
        <v>24.363284611272512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10.999999999999998</v>
      </c>
      <c r="I64">
        <f>Bawana_NG!R64</f>
        <v>5.82</v>
      </c>
      <c r="J64">
        <f>Bawana_RLNG!R64</f>
        <v>0</v>
      </c>
      <c r="K64">
        <f>Bawana_Spot!R64</f>
        <v>4.9995849589109316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0.22510034763841619</v>
      </c>
      <c r="AD64">
        <f t="shared" si="1"/>
        <v>25.354484611272511</v>
      </c>
      <c r="AE64">
        <f>'IDT-1'!D64</f>
        <v>0</v>
      </c>
      <c r="AF64" s="26"/>
      <c r="AG64">
        <f t="shared" si="2"/>
        <v>25.354484611272511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10.999999999999998</v>
      </c>
      <c r="I65">
        <f>Bawana_NG!R65</f>
        <v>5.82</v>
      </c>
      <c r="J65">
        <f>Bawana_RLNG!R65</f>
        <v>0</v>
      </c>
      <c r="K65">
        <f>Bawana_Spot!R65</f>
        <v>4.9995849589109316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0.22510034763841619</v>
      </c>
      <c r="AD65">
        <f t="shared" si="1"/>
        <v>25.354484611272511</v>
      </c>
      <c r="AE65">
        <f>'IDT-1'!D65</f>
        <v>0</v>
      </c>
      <c r="AF65" s="26"/>
      <c r="AG65">
        <f t="shared" si="2"/>
        <v>25.354484611272511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10.999999999999998</v>
      </c>
      <c r="I66">
        <f>Bawana_NG!R66</f>
        <v>5.82</v>
      </c>
      <c r="J66">
        <f>Bawana_RLNG!R66</f>
        <v>0</v>
      </c>
      <c r="K66">
        <f>Bawana_Spot!R66</f>
        <v>4.9995849589109316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0.22510034763841619</v>
      </c>
      <c r="AD66">
        <f t="shared" si="1"/>
        <v>25.354484611272511</v>
      </c>
      <c r="AE66">
        <f>'IDT-1'!D66</f>
        <v>0</v>
      </c>
      <c r="AF66" s="26"/>
      <c r="AG66">
        <f t="shared" si="2"/>
        <v>25.354484611272511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12.6</v>
      </c>
      <c r="I67">
        <f>Bawana_NG!R67</f>
        <v>5.82</v>
      </c>
      <c r="J67">
        <f>Bawana_RLNG!R67</f>
        <v>0</v>
      </c>
      <c r="K67">
        <f>Bawana_Spot!R67</f>
        <v>6.9994208653925707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0.25677890361545463</v>
      </c>
      <c r="AD67">
        <f t="shared" si="1"/>
        <v>28.922641961777117</v>
      </c>
      <c r="AE67">
        <f>'IDT-1'!D67</f>
        <v>0</v>
      </c>
      <c r="AF67" s="26"/>
      <c r="AG67">
        <f t="shared" si="2"/>
        <v>28.922641961777117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10</v>
      </c>
      <c r="I68">
        <f>Bawana_NG!R68</f>
        <v>5.82</v>
      </c>
      <c r="J68">
        <f>Bawana_RLNG!R68</f>
        <v>0</v>
      </c>
      <c r="K68">
        <f>Bawana_Spot!R68</f>
        <v>4.9995849589109316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0.21630034763841618</v>
      </c>
      <c r="AD68">
        <f t="shared" ref="AD68:AD98" si="4">SUM(B68:AB68,AI68:AR68)-AC68</f>
        <v>24.363284611272512</v>
      </c>
      <c r="AE68">
        <f>'IDT-1'!D68</f>
        <v>0</v>
      </c>
      <c r="AF68" s="26"/>
      <c r="AG68">
        <f t="shared" ref="AG68:AG98" si="5">SUM(AD68:AF68)</f>
        <v>24.363284611272512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12</v>
      </c>
      <c r="I69">
        <f>Bawana_NG!R69</f>
        <v>5.82</v>
      </c>
      <c r="J69">
        <f>Bawana_RLNG!R69</f>
        <v>0</v>
      </c>
      <c r="K69">
        <f>Bawana_Spot!R69</f>
        <v>4.9995849589109316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0.23390034763841619</v>
      </c>
      <c r="AD69">
        <f t="shared" si="4"/>
        <v>26.34568461127251</v>
      </c>
      <c r="AE69">
        <f>'IDT-1'!D69</f>
        <v>0</v>
      </c>
      <c r="AF69" s="26"/>
      <c r="AG69">
        <f t="shared" si="5"/>
        <v>26.34568461127251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12</v>
      </c>
      <c r="I70">
        <f>Bawana_NG!R70</f>
        <v>5.82</v>
      </c>
      <c r="J70">
        <f>Bawana_RLNG!R70</f>
        <v>0</v>
      </c>
      <c r="K70">
        <f>Bawana_Spot!R70</f>
        <v>4.9995849589109316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0.23390034763841619</v>
      </c>
      <c r="AD70">
        <f t="shared" si="4"/>
        <v>26.34568461127251</v>
      </c>
      <c r="AE70">
        <f>'IDT-1'!D70</f>
        <v>0</v>
      </c>
      <c r="AF70" s="26"/>
      <c r="AG70">
        <f t="shared" si="5"/>
        <v>26.34568461127251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12</v>
      </c>
      <c r="I71">
        <f>Bawana_NG!R71</f>
        <v>5.82</v>
      </c>
      <c r="J71">
        <f>Bawana_RLNG!R71</f>
        <v>0</v>
      </c>
      <c r="K71">
        <f>Bawana_Spot!R71</f>
        <v>4.9995849589109316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0.23390034763841619</v>
      </c>
      <c r="AD71">
        <f t="shared" si="4"/>
        <v>26.34568461127251</v>
      </c>
      <c r="AE71">
        <f>'IDT-1'!D71</f>
        <v>0</v>
      </c>
      <c r="AF71" s="26"/>
      <c r="AG71">
        <f t="shared" si="5"/>
        <v>26.34568461127251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12</v>
      </c>
      <c r="I72">
        <f>Bawana_NG!R72</f>
        <v>5.82</v>
      </c>
      <c r="J72">
        <f>Bawana_RLNG!R72</f>
        <v>0</v>
      </c>
      <c r="K72">
        <f>Bawana_Spot!R72</f>
        <v>4.9995849589109316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0.23390034763841619</v>
      </c>
      <c r="AD72">
        <f t="shared" si="4"/>
        <v>26.34568461127251</v>
      </c>
      <c r="AE72">
        <f>'IDT-1'!D72</f>
        <v>0</v>
      </c>
      <c r="AF72" s="26"/>
      <c r="AG72">
        <f t="shared" si="5"/>
        <v>26.34568461127251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12.604977911943083</v>
      </c>
      <c r="I73">
        <f>Bawana_NG!R73</f>
        <v>5.82</v>
      </c>
      <c r="J73">
        <f>Bawana_RLNG!R73</f>
        <v>0</v>
      </c>
      <c r="K73">
        <f>Bawana_Spot!R73</f>
        <v>7.9993410756939296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0.26562200709120576</v>
      </c>
      <c r="AD73">
        <f t="shared" si="4"/>
        <v>29.918696980545807</v>
      </c>
      <c r="AE73">
        <f>'IDT-1'!D73</f>
        <v>0</v>
      </c>
      <c r="AF73" s="26"/>
      <c r="AG73">
        <f t="shared" si="5"/>
        <v>29.918696980545807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8.9859461505701983</v>
      </c>
      <c r="I74">
        <f>Bawana_NG!R74</f>
        <v>5.82</v>
      </c>
      <c r="J74">
        <f>Bawana_RLNG!R74</f>
        <v>0</v>
      </c>
      <c r="K74">
        <f>Bawana_Spot!R74</f>
        <v>5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0.20738032612501775</v>
      </c>
      <c r="AD74">
        <f t="shared" si="4"/>
        <v>23.358565824445179</v>
      </c>
      <c r="AE74">
        <f>'IDT-1'!D74</f>
        <v>0</v>
      </c>
      <c r="AF74" s="26"/>
      <c r="AG74">
        <f t="shared" si="5"/>
        <v>23.358565824445179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10.982984109126704</v>
      </c>
      <c r="I75">
        <f>Bawana_NG!R75</f>
        <v>5.82</v>
      </c>
      <c r="J75">
        <f>Bawana_RLNG!R75</f>
        <v>0</v>
      </c>
      <c r="K75">
        <f>Bawana_Spot!R75</f>
        <v>5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0.224954260160315</v>
      </c>
      <c r="AD75">
        <f t="shared" si="4"/>
        <v>25.338029848966386</v>
      </c>
      <c r="AE75">
        <f>'IDT-1'!D75</f>
        <v>0</v>
      </c>
      <c r="AF75" s="26"/>
      <c r="AG75">
        <f t="shared" si="5"/>
        <v>25.338029848966386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9.9844581547591016</v>
      </c>
      <c r="I76">
        <f>Bawana_NG!R76</f>
        <v>5.82</v>
      </c>
      <c r="J76">
        <f>Bawana_RLNG!R76</f>
        <v>0</v>
      </c>
      <c r="K76">
        <f>Bawana_Spot!R76</f>
        <v>5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0.2161672317618801</v>
      </c>
      <c r="AD76">
        <f t="shared" si="4"/>
        <v>24.348290922997222</v>
      </c>
      <c r="AE76">
        <f>'IDT-1'!D76</f>
        <v>0</v>
      </c>
      <c r="AF76" s="26"/>
      <c r="AG76">
        <f t="shared" si="5"/>
        <v>24.348290922997222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9.9844581547591016</v>
      </c>
      <c r="I77">
        <f>Bawana_NG!R77</f>
        <v>5.82</v>
      </c>
      <c r="J77">
        <f>Bawana_RLNG!R77</f>
        <v>0</v>
      </c>
      <c r="K77">
        <f>Bawana_Spot!R77</f>
        <v>5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0.2161672317618801</v>
      </c>
      <c r="AD77">
        <f t="shared" si="4"/>
        <v>24.348290922997222</v>
      </c>
      <c r="AE77">
        <f>'IDT-1'!D77</f>
        <v>0</v>
      </c>
      <c r="AF77" s="26"/>
      <c r="AG77">
        <f t="shared" si="5"/>
        <v>24.348290922997222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9.9844581547591016</v>
      </c>
      <c r="I78">
        <f>Bawana_NG!R78</f>
        <v>5.82</v>
      </c>
      <c r="J78">
        <f>Bawana_RLNG!R78</f>
        <v>0</v>
      </c>
      <c r="K78">
        <f>Bawana_Spot!R78</f>
        <v>5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0.2161672317618801</v>
      </c>
      <c r="AD78">
        <f t="shared" si="4"/>
        <v>24.348290922997222</v>
      </c>
      <c r="AE78">
        <f>'IDT-1'!D78</f>
        <v>0</v>
      </c>
      <c r="AF78" s="26"/>
      <c r="AG78">
        <f t="shared" si="5"/>
        <v>24.348290922997222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12.604977911943083</v>
      </c>
      <c r="I79">
        <f>Bawana_NG!R79</f>
        <v>5.82</v>
      </c>
      <c r="J79">
        <f>Bawana_RLNG!R79</f>
        <v>0</v>
      </c>
      <c r="K79">
        <f>Bawana_Spot!R79</f>
        <v>8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0.26562780562509913</v>
      </c>
      <c r="AD79">
        <f t="shared" si="4"/>
        <v>29.919350106317985</v>
      </c>
      <c r="AE79">
        <f>'IDT-1'!D79</f>
        <v>0</v>
      </c>
      <c r="AF79" s="26"/>
      <c r="AG79">
        <f t="shared" si="5"/>
        <v>29.919350106317985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9.9844581547591016</v>
      </c>
      <c r="I80">
        <f>Bawana_NG!R80</f>
        <v>5.82</v>
      </c>
      <c r="J80">
        <f>Bawana_RLNG!R80</f>
        <v>0</v>
      </c>
      <c r="K80">
        <f>Bawana_Spot!R80</f>
        <v>5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0.2161672317618801</v>
      </c>
      <c r="AD80">
        <f t="shared" si="4"/>
        <v>24.348290922997222</v>
      </c>
      <c r="AE80">
        <f>'IDT-1'!D80</f>
        <v>0</v>
      </c>
      <c r="AF80" s="26"/>
      <c r="AG80">
        <f t="shared" si="5"/>
        <v>24.348290922997222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11.981523818410862</v>
      </c>
      <c r="I81">
        <f>Bawana_NG!R81</f>
        <v>5.82</v>
      </c>
      <c r="J81">
        <f>Bawana_RLNG!R81</f>
        <v>0</v>
      </c>
      <c r="K81">
        <f>Bawana_Spot!R81</f>
        <v>5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0.23374140960201559</v>
      </c>
      <c r="AD81">
        <f t="shared" si="4"/>
        <v>26.327782408808847</v>
      </c>
      <c r="AE81">
        <f>'IDT-1'!D81</f>
        <v>0</v>
      </c>
      <c r="AF81" s="26"/>
      <c r="AG81">
        <f t="shared" si="5"/>
        <v>26.327782408808847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12.604977911943083</v>
      </c>
      <c r="I82">
        <f>Bawana_NG!R82</f>
        <v>5.82</v>
      </c>
      <c r="J82">
        <f>Bawana_RLNG!R82</f>
        <v>0</v>
      </c>
      <c r="K82">
        <f>Bawana_Spot!R82</f>
        <v>5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0.23922780562509915</v>
      </c>
      <c r="AD82">
        <f t="shared" si="4"/>
        <v>26.945750106317984</v>
      </c>
      <c r="AE82">
        <f>'IDT-1'!D82</f>
        <v>0</v>
      </c>
      <c r="AF82" s="26"/>
      <c r="AG82">
        <f t="shared" si="5"/>
        <v>26.945750106317984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12.604977911943083</v>
      </c>
      <c r="I83">
        <f>Bawana_NG!R83</f>
        <v>5.82</v>
      </c>
      <c r="J83">
        <f>Bawana_RLNG!R83</f>
        <v>0</v>
      </c>
      <c r="K83">
        <f>Bawana_Spot!R83</f>
        <v>5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0.23922780562509915</v>
      </c>
      <c r="AD83">
        <f t="shared" si="4"/>
        <v>26.945750106317984</v>
      </c>
      <c r="AE83">
        <f>'IDT-1'!D83</f>
        <v>0</v>
      </c>
      <c r="AF83" s="26"/>
      <c r="AG83">
        <f t="shared" si="5"/>
        <v>26.945750106317984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12.604977911943083</v>
      </c>
      <c r="I84">
        <f>Bawana_NG!R84</f>
        <v>5.82</v>
      </c>
      <c r="J84">
        <f>Bawana_RLNG!R84</f>
        <v>0</v>
      </c>
      <c r="K84">
        <f>Bawana_Spot!R84</f>
        <v>5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0.23922780562509915</v>
      </c>
      <c r="AD84">
        <f t="shared" si="4"/>
        <v>26.945750106317984</v>
      </c>
      <c r="AE84">
        <f>'IDT-1'!D84</f>
        <v>0</v>
      </c>
      <c r="AF84" s="26"/>
      <c r="AG84">
        <f t="shared" si="5"/>
        <v>26.945750106317984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12.604857313410573</v>
      </c>
      <c r="I85">
        <f>Bawana_NG!R85</f>
        <v>5.82</v>
      </c>
      <c r="J85">
        <f>Bawana_RLNG!R85</f>
        <v>0</v>
      </c>
      <c r="K85">
        <f>Bawana_Spot!R85</f>
        <v>11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0.29202674435801307</v>
      </c>
      <c r="AD85">
        <f t="shared" si="4"/>
        <v>32.892830569052563</v>
      </c>
      <c r="AE85">
        <f>'IDT-1'!D85</f>
        <v>0</v>
      </c>
      <c r="AF85" s="26"/>
      <c r="AG85">
        <f t="shared" si="5"/>
        <v>32.892830569052563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11.98234743458298</v>
      </c>
      <c r="I86">
        <f>Bawana_NG!R86</f>
        <v>5.82</v>
      </c>
      <c r="J86">
        <f>Bawana_RLNG!R86</f>
        <v>0</v>
      </c>
      <c r="K86">
        <f>Bawana_Spot!R86</f>
        <v>4.9995849589109316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0.23374500506274642</v>
      </c>
      <c r="AD86">
        <f t="shared" si="4"/>
        <v>26.328187388431164</v>
      </c>
      <c r="AE86">
        <f>'IDT-1'!D86</f>
        <v>0</v>
      </c>
      <c r="AF86" s="26"/>
      <c r="AG86">
        <f t="shared" si="5"/>
        <v>26.328187388431164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12.604977911943083</v>
      </c>
      <c r="I87">
        <f>Bawana_NG!R87</f>
        <v>5.82</v>
      </c>
      <c r="J87">
        <f>Bawana_RLNG!R87</f>
        <v>0</v>
      </c>
      <c r="K87">
        <f>Bawana_Spot!R87</f>
        <v>5.9995027761664055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0.24802343005536351</v>
      </c>
      <c r="AD87">
        <f t="shared" si="4"/>
        <v>27.936457258054126</v>
      </c>
      <c r="AE87">
        <f>'IDT-1'!D87</f>
        <v>0</v>
      </c>
      <c r="AF87" s="26"/>
      <c r="AG87">
        <f t="shared" si="5"/>
        <v>27.936457258054126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12.604977911943083</v>
      </c>
      <c r="I88">
        <f>Bawana_NG!R88</f>
        <v>5.82</v>
      </c>
      <c r="J88">
        <f>Bawana_RLNG!R88</f>
        <v>0</v>
      </c>
      <c r="K88">
        <f>Bawana_Spot!R88</f>
        <v>5.9995027761664055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0.24802343005536351</v>
      </c>
      <c r="AD88">
        <f t="shared" si="4"/>
        <v>27.936457258054126</v>
      </c>
      <c r="AE88">
        <f>'IDT-1'!D88</f>
        <v>0</v>
      </c>
      <c r="AF88" s="26"/>
      <c r="AG88">
        <f t="shared" si="5"/>
        <v>27.936457258054126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12.604977911943083</v>
      </c>
      <c r="I89">
        <f>Bawana_NG!R89</f>
        <v>5.82</v>
      </c>
      <c r="J89">
        <f>Bawana_RLNG!R89</f>
        <v>0</v>
      </c>
      <c r="K89">
        <f>Bawana_Spot!R89</f>
        <v>5.9995027761664055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0.24802343005536351</v>
      </c>
      <c r="AD89">
        <f t="shared" si="4"/>
        <v>27.936457258054126</v>
      </c>
      <c r="AE89">
        <f>'IDT-1'!D89</f>
        <v>0</v>
      </c>
      <c r="AF89" s="26"/>
      <c r="AG89">
        <f t="shared" si="5"/>
        <v>27.936457258054126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12.604977911943083</v>
      </c>
      <c r="I90">
        <f>Bawana_NG!R90</f>
        <v>5.82</v>
      </c>
      <c r="J90">
        <f>Bawana_RLNG!R90</f>
        <v>0</v>
      </c>
      <c r="K90">
        <f>Bawana_Spot!R90</f>
        <v>6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0.24802780562509916</v>
      </c>
      <c r="AD90">
        <f t="shared" si="4"/>
        <v>27.936950106317983</v>
      </c>
      <c r="AE90">
        <f>'IDT-1'!D90</f>
        <v>0</v>
      </c>
      <c r="AF90" s="26"/>
      <c r="AG90">
        <f t="shared" si="5"/>
        <v>27.936950106317983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12.604977911943083</v>
      </c>
      <c r="I91">
        <f>Bawana_NG!R91</f>
        <v>5.82</v>
      </c>
      <c r="J91">
        <f>Bawana_RLNG!R91</f>
        <v>0</v>
      </c>
      <c r="K91">
        <f>Bawana_Spot!R91</f>
        <v>11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0.29202780562509911</v>
      </c>
      <c r="AD91">
        <f t="shared" si="4"/>
        <v>32.892950106317983</v>
      </c>
      <c r="AE91">
        <f>'IDT-1'!D91</f>
        <v>0</v>
      </c>
      <c r="AF91" s="26"/>
      <c r="AG91">
        <f t="shared" si="5"/>
        <v>32.892950106317983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12.604977911943083</v>
      </c>
      <c r="I92">
        <f>Bawana_NG!R92</f>
        <v>5.82</v>
      </c>
      <c r="J92">
        <f>Bawana_RLNG!R92</f>
        <v>0</v>
      </c>
      <c r="K92">
        <f>Bawana_Spot!R92</f>
        <v>6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0.24802780562509916</v>
      </c>
      <c r="AD92">
        <f t="shared" si="4"/>
        <v>27.936950106317983</v>
      </c>
      <c r="AE92">
        <f>'IDT-1'!D92</f>
        <v>0</v>
      </c>
      <c r="AF92" s="26"/>
      <c r="AG92">
        <f t="shared" si="5"/>
        <v>27.936950106317983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12.604977911943083</v>
      </c>
      <c r="I93">
        <f>Bawana_NG!R93</f>
        <v>5.82</v>
      </c>
      <c r="J93">
        <f>Bawana_RLNG!R93</f>
        <v>0</v>
      </c>
      <c r="K93">
        <f>Bawana_Spot!R93</f>
        <v>6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0.24802780562509916</v>
      </c>
      <c r="AD93">
        <f t="shared" si="4"/>
        <v>27.936950106317983</v>
      </c>
      <c r="AE93">
        <f>'IDT-1'!D93</f>
        <v>0</v>
      </c>
      <c r="AF93" s="26"/>
      <c r="AG93">
        <f t="shared" si="5"/>
        <v>27.936950106317983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12.604977911943083</v>
      </c>
      <c r="I94">
        <f>Bawana_NG!R94</f>
        <v>5.82</v>
      </c>
      <c r="J94">
        <f>Bawana_RLNG!R94</f>
        <v>0</v>
      </c>
      <c r="K94">
        <f>Bawana_Spot!R94</f>
        <v>5.9995027761664055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0.24802343005536351</v>
      </c>
      <c r="AD94">
        <f t="shared" si="4"/>
        <v>27.936457258054126</v>
      </c>
      <c r="AE94">
        <f>'IDT-1'!D94</f>
        <v>0</v>
      </c>
      <c r="AF94" s="26"/>
      <c r="AG94">
        <f t="shared" si="5"/>
        <v>27.936457258054126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12.604977911943083</v>
      </c>
      <c r="I95">
        <f>Bawana_NG!R95</f>
        <v>5.82</v>
      </c>
      <c r="J95">
        <f>Bawana_RLNG!R95</f>
        <v>0</v>
      </c>
      <c r="K95">
        <f>Bawana_Spot!R95</f>
        <v>5.9995027761664055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0.24802343005536351</v>
      </c>
      <c r="AD95">
        <f t="shared" si="4"/>
        <v>27.936457258054126</v>
      </c>
      <c r="AE95">
        <f>'IDT-1'!D95</f>
        <v>0</v>
      </c>
      <c r="AF95" s="26"/>
      <c r="AG95">
        <f t="shared" si="5"/>
        <v>27.936457258054126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12.604977911943083</v>
      </c>
      <c r="I96">
        <f>Bawana_NG!R96</f>
        <v>5.82</v>
      </c>
      <c r="J96">
        <f>Bawana_RLNG!R96</f>
        <v>0</v>
      </c>
      <c r="K96">
        <f>Bawana_Spot!R96</f>
        <v>5.9995027761664055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0.24802343005536351</v>
      </c>
      <c r="AD96">
        <f t="shared" si="4"/>
        <v>27.936457258054126</v>
      </c>
      <c r="AE96">
        <f>'IDT-1'!D96</f>
        <v>0</v>
      </c>
      <c r="AF96" s="26"/>
      <c r="AG96">
        <f t="shared" si="5"/>
        <v>27.936457258054126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12.604773378697775</v>
      </c>
      <c r="I97">
        <f>Bawana_NG!R97</f>
        <v>5.82</v>
      </c>
      <c r="J97">
        <f>Bawana_RLNG!R97</f>
        <v>0</v>
      </c>
      <c r="K97">
        <f>Bawana_Spot!R97</f>
        <v>8.999258465848234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0.27441948023200491</v>
      </c>
      <c r="AD97">
        <f t="shared" si="4"/>
        <v>30.909612364314007</v>
      </c>
      <c r="AE97">
        <f>'IDT-1'!D97</f>
        <v>0</v>
      </c>
      <c r="AF97" s="26"/>
      <c r="AG97">
        <f t="shared" si="5"/>
        <v>30.909612364314007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12.604773378697775</v>
      </c>
      <c r="I98">
        <f>Bawana_NG!R98</f>
        <v>5.82</v>
      </c>
      <c r="J98">
        <f>Bawana_RLNG!R98</f>
        <v>0</v>
      </c>
      <c r="K98">
        <f>Bawana_Spot!R98</f>
        <v>4.0003326403326405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0.23042893296746769</v>
      </c>
      <c r="AD98">
        <f t="shared" si="4"/>
        <v>25.954677086062951</v>
      </c>
      <c r="AE98">
        <f>'IDT-1'!D98</f>
        <v>0</v>
      </c>
      <c r="AF98" s="26"/>
      <c r="AG98">
        <f t="shared" si="5"/>
        <v>25.954677086062951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0.2387372284786056</v>
      </c>
      <c r="I99">
        <f t="shared" si="6"/>
        <v>0.13931624999999997</v>
      </c>
      <c r="J99">
        <f t="shared" si="6"/>
        <v>0</v>
      </c>
      <c r="K99">
        <f t="shared" si="6"/>
        <v>0.12912742173698544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5.2573039218971954E-3</v>
      </c>
      <c r="AD99">
        <f t="shared" si="6"/>
        <v>0.5921635962936932</v>
      </c>
      <c r="AE99">
        <f t="shared" ref="AE99:AR99" si="7">SUM(AE3:AE98)/4000</f>
        <v>0</v>
      </c>
      <c r="AG99">
        <f t="shared" si="7"/>
        <v>0.5921635962936932</v>
      </c>
      <c r="AI99">
        <f t="shared" si="7"/>
        <v>0</v>
      </c>
      <c r="AJ99">
        <f t="shared" si="7"/>
        <v>0</v>
      </c>
      <c r="AK99">
        <f t="shared" si="7"/>
        <v>0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219</v>
      </c>
      <c r="C1" s="31">
        <v>44655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44675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44675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13.984161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0.12306061680000001</v>
      </c>
      <c r="AD3">
        <f>SUM(B3:AB3,AI3:AR3)-AC3</f>
        <v>13.8611003832</v>
      </c>
      <c r="AE3">
        <v>0</v>
      </c>
      <c r="AF3" s="26"/>
      <c r="AG3">
        <f>SUM(AD3:AF3)</f>
        <v>13.8611003832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11.624924999999999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0.10229934</v>
      </c>
      <c r="AD4">
        <f t="shared" ref="AD4:AD67" si="1">SUM(B4:AB4,AI4:AR4)-AC4</f>
        <v>11.522625659999999</v>
      </c>
      <c r="AE4">
        <v>0</v>
      </c>
      <c r="AF4" s="26"/>
      <c r="AG4">
        <f t="shared" ref="AG4:AG67" si="2">SUM(AD4:AF4)</f>
        <v>11.522625659999999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12.227325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0.10760046000000001</v>
      </c>
      <c r="AD5">
        <f t="shared" si="1"/>
        <v>12.11972454</v>
      </c>
      <c r="AE5">
        <v>0</v>
      </c>
      <c r="AF5" s="26"/>
      <c r="AG5">
        <f t="shared" si="2"/>
        <v>12.11972454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11.901712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0.10473506560000001</v>
      </c>
      <c r="AD6">
        <f t="shared" si="1"/>
        <v>11.7969769344</v>
      </c>
      <c r="AE6">
        <v>0</v>
      </c>
      <c r="AF6" s="26"/>
      <c r="AG6">
        <f t="shared" si="2"/>
        <v>11.7969769344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11.598106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0.1020633328</v>
      </c>
      <c r="AD7">
        <f t="shared" si="1"/>
        <v>11.496042667199999</v>
      </c>
      <c r="AE7">
        <v>0</v>
      </c>
      <c r="AF7" s="26"/>
      <c r="AG7">
        <f t="shared" si="2"/>
        <v>11.496042667199999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7.4226650000000003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6.5319452E-2</v>
      </c>
      <c r="AD8">
        <f t="shared" si="1"/>
        <v>7.3573455480000005</v>
      </c>
      <c r="AE8">
        <v>0</v>
      </c>
      <c r="AF8" s="26"/>
      <c r="AG8">
        <f t="shared" si="2"/>
        <v>7.3573455480000005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10.106388000000001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8.8936214400000019E-2</v>
      </c>
      <c r="AD9">
        <f t="shared" si="1"/>
        <v>10.0174517856</v>
      </c>
      <c r="AE9">
        <v>0</v>
      </c>
      <c r="AF9" s="26"/>
      <c r="AG9">
        <f t="shared" si="2"/>
        <v>10.0174517856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11.313234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9.9556459200000003E-2</v>
      </c>
      <c r="AD10">
        <f t="shared" si="1"/>
        <v>11.213677540799999</v>
      </c>
      <c r="AE10">
        <v>0</v>
      </c>
      <c r="AF10" s="26"/>
      <c r="AG10">
        <f t="shared" si="2"/>
        <v>11.213677540799999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12.068562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0.10620334560000001</v>
      </c>
      <c r="AD11">
        <f t="shared" si="1"/>
        <v>11.962358654399999</v>
      </c>
      <c r="AE11">
        <v>0</v>
      </c>
      <c r="AF11" s="26"/>
      <c r="AG11">
        <f t="shared" si="2"/>
        <v>11.962358654399999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13.002102000000001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0.11441849760000002</v>
      </c>
      <c r="AD12">
        <f t="shared" si="1"/>
        <v>12.8876835024</v>
      </c>
      <c r="AE12">
        <v>0</v>
      </c>
      <c r="AF12" s="26"/>
      <c r="AG12">
        <f t="shared" si="2"/>
        <v>12.8876835024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14.449191000000001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0.12715288080000001</v>
      </c>
      <c r="AD13">
        <f t="shared" si="1"/>
        <v>14.3220381192</v>
      </c>
      <c r="AE13">
        <v>0</v>
      </c>
      <c r="AF13" s="26"/>
      <c r="AG13">
        <f t="shared" si="2"/>
        <v>14.3220381192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14.274459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0.12561523920000001</v>
      </c>
      <c r="AD14">
        <f t="shared" si="1"/>
        <v>14.1488437608</v>
      </c>
      <c r="AE14">
        <v>0</v>
      </c>
      <c r="AF14" s="26"/>
      <c r="AG14">
        <f t="shared" si="2"/>
        <v>14.1488437608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8.6457870000000003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7.6082925600000004E-2</v>
      </c>
      <c r="AD15">
        <f t="shared" si="1"/>
        <v>8.5697040744000006</v>
      </c>
      <c r="AE15">
        <v>0</v>
      </c>
      <c r="AF15" s="26"/>
      <c r="AG15">
        <f t="shared" si="2"/>
        <v>8.5697040744000006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11.992198999999999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0.1055313512</v>
      </c>
      <c r="AD16">
        <f t="shared" si="1"/>
        <v>11.8866676488</v>
      </c>
      <c r="AE16">
        <v>0</v>
      </c>
      <c r="AF16" s="26"/>
      <c r="AG16">
        <f t="shared" si="2"/>
        <v>11.8866676488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13.945876999999999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0.1227237176</v>
      </c>
      <c r="AD17">
        <f t="shared" si="1"/>
        <v>13.8231532824</v>
      </c>
      <c r="AE17">
        <v>0</v>
      </c>
      <c r="AF17" s="26"/>
      <c r="AG17">
        <f t="shared" si="2"/>
        <v>13.8231532824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14.465913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0.71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0.13451603440000001</v>
      </c>
      <c r="AD18">
        <f t="shared" si="1"/>
        <v>15.1513969656</v>
      </c>
      <c r="AE18">
        <v>0</v>
      </c>
      <c r="AF18" s="26"/>
      <c r="AG18">
        <f t="shared" si="2"/>
        <v>15.1513969656</v>
      </c>
      <c r="AI18" s="75">
        <f>PXIL!M18</f>
        <v>0</v>
      </c>
      <c r="AJ18" s="75">
        <f>PXIL!S18</f>
        <v>0</v>
      </c>
      <c r="AK18" s="75">
        <f>RTM_IEX!M18</f>
        <v>0.11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14.136782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0.12440368160000001</v>
      </c>
      <c r="AD19">
        <f t="shared" si="1"/>
        <v>14.0123783184</v>
      </c>
      <c r="AE19">
        <v>0</v>
      </c>
      <c r="AF19" s="26"/>
      <c r="AG19">
        <f t="shared" si="2"/>
        <v>14.0123783184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14.465913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0.14000000000000001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0.12853203440000002</v>
      </c>
      <c r="AD20">
        <f t="shared" si="1"/>
        <v>14.477380965600002</v>
      </c>
      <c r="AE20">
        <v>0</v>
      </c>
      <c r="AF20" s="26"/>
      <c r="AG20">
        <f t="shared" si="2"/>
        <v>14.477380965600002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14.465913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0.32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0.13073203440000003</v>
      </c>
      <c r="AD21">
        <f t="shared" si="1"/>
        <v>14.725180965600002</v>
      </c>
      <c r="AE21">
        <v>0</v>
      </c>
      <c r="AF21" s="26"/>
      <c r="AG21">
        <f t="shared" si="2"/>
        <v>14.725180965600002</v>
      </c>
      <c r="AI21" s="75">
        <f>PXIL!M21</f>
        <v>0</v>
      </c>
      <c r="AJ21" s="75">
        <f>PXIL!S21</f>
        <v>0</v>
      </c>
      <c r="AK21" s="75">
        <f>RTM_IEX!M21</f>
        <v>7.0000000000000007E-2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13.133739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0.11557690320000001</v>
      </c>
      <c r="AD22">
        <f t="shared" si="1"/>
        <v>13.018162096800001</v>
      </c>
      <c r="AE22">
        <v>0</v>
      </c>
      <c r="AF22" s="26"/>
      <c r="AG22">
        <f t="shared" si="2"/>
        <v>13.018162096800001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14.465913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0.52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0.13293203440000001</v>
      </c>
      <c r="AD23">
        <f t="shared" si="1"/>
        <v>14.9729809656</v>
      </c>
      <c r="AE23">
        <v>0</v>
      </c>
      <c r="AF23" s="26"/>
      <c r="AG23">
        <f t="shared" si="2"/>
        <v>14.9729809656</v>
      </c>
      <c r="AI23" s="75">
        <f>PXIL!M23</f>
        <v>0</v>
      </c>
      <c r="AJ23" s="75">
        <f>PXIL!S23</f>
        <v>0</v>
      </c>
      <c r="AK23" s="75">
        <f>RTM_IEX!M23</f>
        <v>0.12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14.465913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0.79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0.13574803439999999</v>
      </c>
      <c r="AD24">
        <f t="shared" si="1"/>
        <v>15.290164965599999</v>
      </c>
      <c r="AE24">
        <v>0</v>
      </c>
      <c r="AF24" s="26"/>
      <c r="AG24">
        <f t="shared" si="2"/>
        <v>15.290164965599999</v>
      </c>
      <c r="AI24" s="75">
        <f>PXIL!M24</f>
        <v>0</v>
      </c>
      <c r="AJ24" s="75">
        <f>PXIL!S24</f>
        <v>0</v>
      </c>
      <c r="AK24" s="75">
        <f>RTM_IEX!M24</f>
        <v>0.17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14.465913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2.81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0.15792403440000002</v>
      </c>
      <c r="AD25">
        <f t="shared" si="1"/>
        <v>17.7879889656</v>
      </c>
      <c r="AE25">
        <v>0</v>
      </c>
      <c r="AF25" s="26"/>
      <c r="AG25">
        <f t="shared" si="2"/>
        <v>17.7879889656</v>
      </c>
      <c r="AI25" s="75">
        <f>PXIL!M25</f>
        <v>0</v>
      </c>
      <c r="AJ25" s="75">
        <f>PXIL!S25</f>
        <v>0</v>
      </c>
      <c r="AK25" s="75">
        <f>RTM_IEX!M25</f>
        <v>0.67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14.465913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0.91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0.13742003440000003</v>
      </c>
      <c r="AD26">
        <f t="shared" si="1"/>
        <v>15.478492965600001</v>
      </c>
      <c r="AE26">
        <v>0</v>
      </c>
      <c r="AF26" s="26"/>
      <c r="AG26">
        <f t="shared" si="2"/>
        <v>15.478492965600001</v>
      </c>
      <c r="AI26" s="75">
        <f>PXIL!M26</f>
        <v>0</v>
      </c>
      <c r="AJ26" s="75">
        <f>PXIL!S26</f>
        <v>0</v>
      </c>
      <c r="AK26" s="75">
        <f>RTM_IEX!M26</f>
        <v>0.24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14.465913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0.89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0.13742003440000003</v>
      </c>
      <c r="AD27">
        <f t="shared" si="1"/>
        <v>15.478492965600001</v>
      </c>
      <c r="AE27">
        <v>0</v>
      </c>
      <c r="AF27" s="26"/>
      <c r="AG27">
        <f t="shared" si="2"/>
        <v>15.478492965600001</v>
      </c>
      <c r="AI27" s="75">
        <f>PXIL!M27</f>
        <v>0</v>
      </c>
      <c r="AJ27" s="75">
        <f>PXIL!S27</f>
        <v>0</v>
      </c>
      <c r="AK27" s="75">
        <f>RTM_IEX!M27</f>
        <v>0.26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14.465913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1.4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0.1430520344</v>
      </c>
      <c r="AD28">
        <f t="shared" si="1"/>
        <v>16.112860965599999</v>
      </c>
      <c r="AE28">
        <v>0</v>
      </c>
      <c r="AF28" s="26"/>
      <c r="AG28">
        <f t="shared" si="2"/>
        <v>16.112860965599999</v>
      </c>
      <c r="AI28" s="75">
        <f>PXIL!M28</f>
        <v>0</v>
      </c>
      <c r="AJ28" s="75">
        <f>PXIL!S28</f>
        <v>0</v>
      </c>
      <c r="AK28" s="75">
        <f>RTM_IEX!M28</f>
        <v>0.39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14.060421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0.12373170480000001</v>
      </c>
      <c r="AD29">
        <f t="shared" si="1"/>
        <v>13.936689295199999</v>
      </c>
      <c r="AE29">
        <v>0</v>
      </c>
      <c r="AF29" s="26"/>
      <c r="AG29">
        <f t="shared" si="2"/>
        <v>13.936689295199999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14.465913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1.1299999999999999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0.1415560344</v>
      </c>
      <c r="AD30">
        <f t="shared" si="1"/>
        <v>15.944356965599997</v>
      </c>
      <c r="AE30">
        <v>0</v>
      </c>
      <c r="AF30" s="26"/>
      <c r="AG30">
        <f t="shared" si="2"/>
        <v>15.944356965599997</v>
      </c>
      <c r="AI30" s="75">
        <f>PXIL!M30</f>
        <v>0</v>
      </c>
      <c r="AJ30" s="75">
        <f>PXIL!S30</f>
        <v>0</v>
      </c>
      <c r="AK30" s="75">
        <f>RTM_IEX!M30</f>
        <v>0.49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14.465913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1.37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0.14226003440000001</v>
      </c>
      <c r="AD31">
        <f t="shared" si="1"/>
        <v>16.0236529656</v>
      </c>
      <c r="AE31">
        <v>0</v>
      </c>
      <c r="AF31" s="26"/>
      <c r="AG31">
        <f t="shared" si="2"/>
        <v>16.0236529656</v>
      </c>
      <c r="AI31" s="75">
        <f>PXIL!M31</f>
        <v>0</v>
      </c>
      <c r="AJ31" s="75">
        <f>PXIL!S31</f>
        <v>0</v>
      </c>
      <c r="AK31" s="75">
        <f>RTM_IEX!M31</f>
        <v>0.33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14.465913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4.66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0.17702003440000003</v>
      </c>
      <c r="AD32">
        <f t="shared" si="1"/>
        <v>19.938892965599997</v>
      </c>
      <c r="AE32">
        <v>0</v>
      </c>
      <c r="AF32" s="26"/>
      <c r="AG32">
        <f t="shared" si="2"/>
        <v>19.938892965599997</v>
      </c>
      <c r="AI32" s="75">
        <f>PXIL!M32</f>
        <v>0</v>
      </c>
      <c r="AJ32" s="75">
        <f>PXIL!S32</f>
        <v>0</v>
      </c>
      <c r="AK32" s="75">
        <f>RTM_IEX!M32</f>
        <v>0.99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14.465913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0.65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0.13302003440000001</v>
      </c>
      <c r="AD33">
        <f t="shared" si="1"/>
        <v>14.982892965600001</v>
      </c>
      <c r="AE33">
        <v>0</v>
      </c>
      <c r="AF33" s="26"/>
      <c r="AG33">
        <f t="shared" si="2"/>
        <v>14.982892965600001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14.465913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1.22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0.13803603440000001</v>
      </c>
      <c r="AD34">
        <f t="shared" si="1"/>
        <v>15.5478769656</v>
      </c>
      <c r="AE34">
        <v>0</v>
      </c>
      <c r="AF34" s="26"/>
      <c r="AG34">
        <f t="shared" si="2"/>
        <v>15.5478769656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14.465913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4.25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0.1647000344</v>
      </c>
      <c r="AD35">
        <f t="shared" si="1"/>
        <v>18.551212965600001</v>
      </c>
      <c r="AE35">
        <v>0</v>
      </c>
      <c r="AF35" s="26"/>
      <c r="AG35">
        <f t="shared" si="2"/>
        <v>18.551212965600001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13.659981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0.12020783280000001</v>
      </c>
      <c r="AD36">
        <f t="shared" si="1"/>
        <v>13.5397731672</v>
      </c>
      <c r="AE36">
        <v>0</v>
      </c>
      <c r="AF36" s="26"/>
      <c r="AG36">
        <f t="shared" si="2"/>
        <v>13.5397731672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14.465913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2.5099999999999998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0.14938803440000001</v>
      </c>
      <c r="AD37">
        <f t="shared" si="1"/>
        <v>16.826524965599997</v>
      </c>
      <c r="AE37">
        <v>0</v>
      </c>
      <c r="AF37" s="26"/>
      <c r="AG37">
        <f t="shared" si="2"/>
        <v>16.826524965599997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14.465913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4.34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0.16549203440000002</v>
      </c>
      <c r="AD38">
        <f t="shared" si="1"/>
        <v>18.640420965600001</v>
      </c>
      <c r="AE38">
        <v>0</v>
      </c>
      <c r="AF38" s="26"/>
      <c r="AG38">
        <f t="shared" si="2"/>
        <v>18.640420965600001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14.465913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6.56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0.18502803440000001</v>
      </c>
      <c r="AD39">
        <f t="shared" si="1"/>
        <v>20.840884965600001</v>
      </c>
      <c r="AE39">
        <v>0</v>
      </c>
      <c r="AF39" s="26"/>
      <c r="AG39">
        <f t="shared" si="2"/>
        <v>20.840884965600001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14.465913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0.87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0.13495603440000001</v>
      </c>
      <c r="AD40">
        <f t="shared" si="1"/>
        <v>15.2009569656</v>
      </c>
      <c r="AE40">
        <v>0</v>
      </c>
      <c r="AF40" s="26"/>
      <c r="AG40">
        <f t="shared" si="2"/>
        <v>15.2009569656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14.465913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3.28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0.15616403440000001</v>
      </c>
      <c r="AD41">
        <f t="shared" si="1"/>
        <v>17.589748965600002</v>
      </c>
      <c r="AE41">
        <v>0</v>
      </c>
      <c r="AF41" s="26"/>
      <c r="AG41">
        <f t="shared" si="2"/>
        <v>17.589748965600002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14.465913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1.35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0.13918003440000001</v>
      </c>
      <c r="AD42">
        <f t="shared" si="1"/>
        <v>15.676732965599999</v>
      </c>
      <c r="AE42">
        <v>0</v>
      </c>
      <c r="AF42" s="26"/>
      <c r="AG42">
        <f t="shared" si="2"/>
        <v>15.676732965599999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13.779949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0.12126355120000001</v>
      </c>
      <c r="AD43">
        <f t="shared" si="1"/>
        <v>13.6586854488</v>
      </c>
      <c r="AE43">
        <v>0</v>
      </c>
      <c r="AF43" s="26"/>
      <c r="AG43">
        <f t="shared" si="2"/>
        <v>13.6586854488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14.465913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2.2200000000000002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0.14683603440000001</v>
      </c>
      <c r="AD44">
        <f t="shared" si="1"/>
        <v>16.5390769656</v>
      </c>
      <c r="AE44">
        <v>0</v>
      </c>
      <c r="AF44" s="26"/>
      <c r="AG44">
        <f t="shared" si="2"/>
        <v>16.5390769656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14.465913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0.77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0.13407603440000002</v>
      </c>
      <c r="AD45">
        <f t="shared" si="1"/>
        <v>15.1018369656</v>
      </c>
      <c r="AE45">
        <v>0</v>
      </c>
      <c r="AF45" s="26"/>
      <c r="AG45">
        <f t="shared" si="2"/>
        <v>15.1018369656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14.465913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4.63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0.16804403440000001</v>
      </c>
      <c r="AD46">
        <f t="shared" si="1"/>
        <v>18.927868965599998</v>
      </c>
      <c r="AE46">
        <v>0</v>
      </c>
      <c r="AF46" s="26"/>
      <c r="AG46">
        <f t="shared" si="2"/>
        <v>18.927868965599998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14.397498000000001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0.12669798240000002</v>
      </c>
      <c r="AD47">
        <f t="shared" si="1"/>
        <v>14.270800017600001</v>
      </c>
      <c r="AE47">
        <v>0</v>
      </c>
      <c r="AF47" s="26"/>
      <c r="AG47">
        <f t="shared" si="2"/>
        <v>14.270800017600001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11.388980999999999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0.1002230328</v>
      </c>
      <c r="AD48">
        <f t="shared" si="1"/>
        <v>11.288757967199999</v>
      </c>
      <c r="AE48">
        <v>0</v>
      </c>
      <c r="AF48" s="26"/>
      <c r="AG48">
        <f t="shared" si="2"/>
        <v>11.288757967199999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12.927275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0.11376002</v>
      </c>
      <c r="AD49">
        <f t="shared" si="1"/>
        <v>12.813514979999999</v>
      </c>
      <c r="AE49">
        <v>0</v>
      </c>
      <c r="AF49" s="26"/>
      <c r="AG49">
        <f t="shared" si="2"/>
        <v>12.813514979999999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13.266501999999999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0.11674521759999999</v>
      </c>
      <c r="AD50">
        <f t="shared" si="1"/>
        <v>13.149756782399999</v>
      </c>
      <c r="AE50">
        <v>0</v>
      </c>
      <c r="AF50" s="26"/>
      <c r="AG50">
        <f t="shared" si="2"/>
        <v>13.149756782399999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14.465913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2.7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0.15106003440000002</v>
      </c>
      <c r="AD51">
        <f t="shared" si="1"/>
        <v>17.014852965599999</v>
      </c>
      <c r="AE51">
        <v>0</v>
      </c>
      <c r="AF51" s="26"/>
      <c r="AG51">
        <f t="shared" si="2"/>
        <v>17.014852965599999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14.465913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0.68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0.1332840344</v>
      </c>
      <c r="AD52">
        <f t="shared" si="1"/>
        <v>15.012628965599999</v>
      </c>
      <c r="AE52">
        <v>0</v>
      </c>
      <c r="AF52" s="26"/>
      <c r="AG52">
        <f t="shared" si="2"/>
        <v>15.012628965599999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14.465913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3.18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0.15528403440000002</v>
      </c>
      <c r="AD53">
        <f t="shared" si="1"/>
        <v>17.490628965599999</v>
      </c>
      <c r="AE53">
        <v>0</v>
      </c>
      <c r="AF53" s="26"/>
      <c r="AG53">
        <f t="shared" si="2"/>
        <v>17.490628965599999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14.465913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1.83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0.14340403439999999</v>
      </c>
      <c r="AD54">
        <f t="shared" si="1"/>
        <v>16.152508965599999</v>
      </c>
      <c r="AE54">
        <v>0</v>
      </c>
      <c r="AF54" s="26"/>
      <c r="AG54">
        <f t="shared" si="2"/>
        <v>16.152508965599999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14.226042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0.12518916960000001</v>
      </c>
      <c r="AD55">
        <f t="shared" si="1"/>
        <v>14.100852830399999</v>
      </c>
      <c r="AE55">
        <v>0</v>
      </c>
      <c r="AF55" s="26"/>
      <c r="AG55">
        <f t="shared" si="2"/>
        <v>14.100852830399999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14.465913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0.19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0.12897203440000002</v>
      </c>
      <c r="AD56">
        <f t="shared" si="1"/>
        <v>14.5269409656</v>
      </c>
      <c r="AE56">
        <v>0</v>
      </c>
      <c r="AF56" s="26"/>
      <c r="AG56">
        <f t="shared" si="2"/>
        <v>14.5269409656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12.745991999999999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0.1121647296</v>
      </c>
      <c r="AD57">
        <f t="shared" si="1"/>
        <v>12.633827270399999</v>
      </c>
      <c r="AE57">
        <v>0</v>
      </c>
      <c r="AF57" s="26"/>
      <c r="AG57">
        <f t="shared" si="2"/>
        <v>12.633827270399999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12.98992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0.11431129600000001</v>
      </c>
      <c r="AD58">
        <f t="shared" si="1"/>
        <v>12.875608703999999</v>
      </c>
      <c r="AE58">
        <v>0</v>
      </c>
      <c r="AF58" s="26"/>
      <c r="AG58">
        <f t="shared" si="2"/>
        <v>12.875608703999999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14.050696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0.12364612480000001</v>
      </c>
      <c r="AD59">
        <f t="shared" si="1"/>
        <v>13.9270498752</v>
      </c>
      <c r="AE59">
        <v>0</v>
      </c>
      <c r="AF59" s="26"/>
      <c r="AG59">
        <f t="shared" si="2"/>
        <v>13.9270498752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14.465913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5.0199999999999996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0.1714760344</v>
      </c>
      <c r="AD60">
        <f t="shared" si="1"/>
        <v>19.314436965599999</v>
      </c>
      <c r="AE60">
        <v>0</v>
      </c>
      <c r="AF60" s="26"/>
      <c r="AG60">
        <f t="shared" si="2"/>
        <v>19.314436965599999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14.465913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2.15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0.1462200344</v>
      </c>
      <c r="AD61">
        <f t="shared" si="1"/>
        <v>16.4696929656</v>
      </c>
      <c r="AE61">
        <v>0</v>
      </c>
      <c r="AF61" s="26"/>
      <c r="AG61">
        <f t="shared" si="2"/>
        <v>16.4696929656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14.465913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1.35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0.13918003440000001</v>
      </c>
      <c r="AD62">
        <f t="shared" si="1"/>
        <v>15.676732965599999</v>
      </c>
      <c r="AE62">
        <v>0</v>
      </c>
      <c r="AF62" s="26"/>
      <c r="AG62">
        <f t="shared" si="2"/>
        <v>15.676732965599999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14.465913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0.49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0.13161203440000002</v>
      </c>
      <c r="AD63">
        <f t="shared" si="1"/>
        <v>14.824300965600001</v>
      </c>
      <c r="AE63">
        <v>0</v>
      </c>
      <c r="AF63" s="26"/>
      <c r="AG63">
        <f t="shared" si="2"/>
        <v>14.824300965600001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12.738315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0.11209717200000001</v>
      </c>
      <c r="AD64">
        <f t="shared" si="1"/>
        <v>12.626217828</v>
      </c>
      <c r="AE64">
        <v>0</v>
      </c>
      <c r="AF64" s="26"/>
      <c r="AG64">
        <f t="shared" si="2"/>
        <v>12.626217828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14.465913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1.0900000000000001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0.14534003440000001</v>
      </c>
      <c r="AD65">
        <f t="shared" si="1"/>
        <v>16.370572965600001</v>
      </c>
      <c r="AE65">
        <v>0</v>
      </c>
      <c r="AF65" s="26"/>
      <c r="AG65">
        <f t="shared" si="2"/>
        <v>16.370572965600001</v>
      </c>
      <c r="AI65" s="75">
        <f>PXIL!M65</f>
        <v>0</v>
      </c>
      <c r="AJ65" s="75">
        <f>PXIL!S65</f>
        <v>0</v>
      </c>
      <c r="AK65" s="75">
        <f>RTM_IEX!M65</f>
        <v>0.96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14.465913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0.42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0.13099603440000002</v>
      </c>
      <c r="AD66">
        <f t="shared" si="1"/>
        <v>14.7549169656</v>
      </c>
      <c r="AE66">
        <v>0</v>
      </c>
      <c r="AF66" s="26"/>
      <c r="AG66">
        <f t="shared" si="2"/>
        <v>14.7549169656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14.465913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2.5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0.1739400344</v>
      </c>
      <c r="AD67">
        <f t="shared" si="1"/>
        <v>19.5919729656</v>
      </c>
      <c r="AE67">
        <v>0</v>
      </c>
      <c r="AF67" s="26"/>
      <c r="AG67">
        <f t="shared" si="2"/>
        <v>19.5919729656</v>
      </c>
      <c r="AI67" s="75">
        <f>PXIL!M67</f>
        <v>0</v>
      </c>
      <c r="AJ67" s="75">
        <f>PXIL!S67</f>
        <v>0</v>
      </c>
      <c r="AK67" s="75">
        <f>RTM_IEX!M67</f>
        <v>2.8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14.465913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1.17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0.14859603440000002</v>
      </c>
      <c r="AD68">
        <f t="shared" ref="AD68:AD98" si="4">SUM(B68:AB68,AI68:AR68)-AC68</f>
        <v>16.737316965600002</v>
      </c>
      <c r="AE68">
        <v>0</v>
      </c>
      <c r="AF68" s="26"/>
      <c r="AG68">
        <f t="shared" ref="AG68:AG98" si="5">SUM(AD68:AF68)</f>
        <v>16.737316965600002</v>
      </c>
      <c r="AI68" s="75">
        <f>PXIL!M68</f>
        <v>0</v>
      </c>
      <c r="AJ68" s="75">
        <f>PXIL!S68</f>
        <v>0</v>
      </c>
      <c r="AK68" s="75">
        <f>RTM_IEX!M68</f>
        <v>1.25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14.465913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1.53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0.15519603440000002</v>
      </c>
      <c r="AD69">
        <f t="shared" si="4"/>
        <v>17.480716965599999</v>
      </c>
      <c r="AE69">
        <v>0</v>
      </c>
      <c r="AF69" s="26"/>
      <c r="AG69">
        <f t="shared" si="5"/>
        <v>17.480716965599999</v>
      </c>
      <c r="AI69" s="75">
        <f>PXIL!M69</f>
        <v>0</v>
      </c>
      <c r="AJ69" s="75">
        <f>PXIL!S69</f>
        <v>0</v>
      </c>
      <c r="AK69" s="75">
        <f>RTM_IEX!M69</f>
        <v>1.64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14.465913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0.96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0.14419603440000003</v>
      </c>
      <c r="AD70">
        <f t="shared" si="4"/>
        <v>16.241716965600002</v>
      </c>
      <c r="AE70">
        <v>0</v>
      </c>
      <c r="AF70" s="26"/>
      <c r="AG70">
        <f t="shared" si="5"/>
        <v>16.241716965600002</v>
      </c>
      <c r="AI70" s="75">
        <f>PXIL!M70</f>
        <v>0</v>
      </c>
      <c r="AJ70" s="75">
        <f>PXIL!S70</f>
        <v>0</v>
      </c>
      <c r="AK70" s="75">
        <f>RTM_IEX!M70</f>
        <v>0.96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13.283699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0.1168965512</v>
      </c>
      <c r="AD71">
        <f t="shared" si="4"/>
        <v>13.1668024488</v>
      </c>
      <c r="AE71">
        <v>0</v>
      </c>
      <c r="AF71" s="26"/>
      <c r="AG71">
        <f t="shared" si="5"/>
        <v>13.1668024488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14.465913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2.34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0.16742803440000001</v>
      </c>
      <c r="AD72">
        <f t="shared" si="4"/>
        <v>18.858484965599999</v>
      </c>
      <c r="AE72">
        <v>0</v>
      </c>
      <c r="AF72" s="26"/>
      <c r="AG72">
        <f t="shared" si="5"/>
        <v>18.858484965599999</v>
      </c>
      <c r="AI72" s="75">
        <f>PXIL!M72</f>
        <v>0</v>
      </c>
      <c r="AJ72" s="75">
        <f>PXIL!S72</f>
        <v>0</v>
      </c>
      <c r="AK72" s="75">
        <f>RTM_IEX!M72</f>
        <v>2.2200000000000002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14.465913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1.05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0.14586803440000001</v>
      </c>
      <c r="AD73">
        <f t="shared" si="4"/>
        <v>16.4300449656</v>
      </c>
      <c r="AE73">
        <v>0</v>
      </c>
      <c r="AF73" s="26"/>
      <c r="AG73">
        <f t="shared" si="5"/>
        <v>16.4300449656</v>
      </c>
      <c r="AI73" s="75">
        <f>PXIL!M73</f>
        <v>0</v>
      </c>
      <c r="AJ73" s="75">
        <f>PXIL!S73</f>
        <v>0</v>
      </c>
      <c r="AK73" s="75">
        <f>RTM_IEX!M73</f>
        <v>1.06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14.465913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3.41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0.19127603440000002</v>
      </c>
      <c r="AD74">
        <f t="shared" si="4"/>
        <v>21.544636965599999</v>
      </c>
      <c r="AE74">
        <v>0</v>
      </c>
      <c r="AF74" s="26"/>
      <c r="AG74">
        <f t="shared" si="5"/>
        <v>21.544636965599999</v>
      </c>
      <c r="AI74" s="75">
        <f>PXIL!M74</f>
        <v>0</v>
      </c>
      <c r="AJ74" s="75">
        <f>PXIL!S74</f>
        <v>0</v>
      </c>
      <c r="AK74" s="75">
        <f>RTM_IEX!M74</f>
        <v>3.86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14.465913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2.2799999999999998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0.17112403440000001</v>
      </c>
      <c r="AD75">
        <f t="shared" si="4"/>
        <v>19.274788965600003</v>
      </c>
      <c r="AE75">
        <v>0</v>
      </c>
      <c r="AF75" s="26"/>
      <c r="AG75">
        <f t="shared" si="5"/>
        <v>19.274788965600003</v>
      </c>
      <c r="AI75" s="75">
        <f>PXIL!M75</f>
        <v>0</v>
      </c>
      <c r="AJ75" s="75">
        <f>PXIL!S75</f>
        <v>0</v>
      </c>
      <c r="AK75" s="75">
        <f>RTM_IEX!M75</f>
        <v>2.7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14.465913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0.65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0.14146803440000003</v>
      </c>
      <c r="AD76">
        <f t="shared" si="4"/>
        <v>15.934444965599999</v>
      </c>
      <c r="AE76">
        <v>0</v>
      </c>
      <c r="AF76" s="26"/>
      <c r="AG76">
        <f t="shared" si="5"/>
        <v>15.934444965599999</v>
      </c>
      <c r="AI76" s="75">
        <f>PXIL!M76</f>
        <v>0</v>
      </c>
      <c r="AJ76" s="75">
        <f>PXIL!S76</f>
        <v>0</v>
      </c>
      <c r="AK76" s="75">
        <f>RTM_IEX!M76</f>
        <v>0.96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14.465913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0.56999999999999995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0.13909203440000001</v>
      </c>
      <c r="AD77">
        <f t="shared" si="4"/>
        <v>15.666820965599999</v>
      </c>
      <c r="AE77">
        <v>0</v>
      </c>
      <c r="AF77" s="26"/>
      <c r="AG77">
        <f t="shared" si="5"/>
        <v>15.666820965599999</v>
      </c>
      <c r="AI77" s="75">
        <f>PXIL!M77</f>
        <v>0</v>
      </c>
      <c r="AJ77" s="75">
        <f>PXIL!S77</f>
        <v>0</v>
      </c>
      <c r="AK77" s="75">
        <f>RTM_IEX!M77</f>
        <v>0.77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13.79602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0.12140497600000001</v>
      </c>
      <c r="AD78">
        <f t="shared" si="4"/>
        <v>13.674615024</v>
      </c>
      <c r="AE78">
        <v>0</v>
      </c>
      <c r="AF78" s="26"/>
      <c r="AG78">
        <f t="shared" si="5"/>
        <v>13.674615024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14.465913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0.41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0.13768403440000002</v>
      </c>
      <c r="AD79">
        <f t="shared" si="4"/>
        <v>15.508228965600001</v>
      </c>
      <c r="AE79">
        <v>0</v>
      </c>
      <c r="AF79" s="26"/>
      <c r="AG79">
        <f t="shared" si="5"/>
        <v>15.508228965600001</v>
      </c>
      <c r="AI79" s="75">
        <f>PXIL!M79</f>
        <v>0</v>
      </c>
      <c r="AJ79" s="75">
        <f>PXIL!S79</f>
        <v>0</v>
      </c>
      <c r="AK79" s="75">
        <f>RTM_IEX!M79</f>
        <v>0.77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14.465913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0.15220403440000002</v>
      </c>
      <c r="AD80">
        <f t="shared" si="4"/>
        <v>17.143708965599998</v>
      </c>
      <c r="AE80">
        <v>0</v>
      </c>
      <c r="AF80" s="26"/>
      <c r="AG80">
        <f t="shared" si="5"/>
        <v>17.143708965599998</v>
      </c>
      <c r="AI80" s="75">
        <f>PXIL!M80</f>
        <v>0</v>
      </c>
      <c r="AJ80" s="75">
        <f>PXIL!S80</f>
        <v>0</v>
      </c>
      <c r="AK80" s="75">
        <f>RTM_IEX!M80</f>
        <v>1.83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14.465913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3.03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0.20447603440000003</v>
      </c>
      <c r="AD81">
        <f t="shared" si="4"/>
        <v>23.031436965600005</v>
      </c>
      <c r="AE81">
        <v>0</v>
      </c>
      <c r="AF81" s="26"/>
      <c r="AG81">
        <f t="shared" si="5"/>
        <v>23.031436965600005</v>
      </c>
      <c r="AI81" s="75">
        <f>PXIL!M81</f>
        <v>0</v>
      </c>
      <c r="AJ81" s="75">
        <f>PXIL!S81</f>
        <v>0</v>
      </c>
      <c r="AK81" s="75">
        <f>RTM_IEX!M81</f>
        <v>5.74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14.465913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1.65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0.16848403439999998</v>
      </c>
      <c r="AD82">
        <f t="shared" si="4"/>
        <v>18.977428965600001</v>
      </c>
      <c r="AE82">
        <v>0</v>
      </c>
      <c r="AF82" s="26"/>
      <c r="AG82">
        <f t="shared" si="5"/>
        <v>18.977428965600001</v>
      </c>
      <c r="AI82" s="75">
        <f>PXIL!M82</f>
        <v>0</v>
      </c>
      <c r="AJ82" s="75">
        <f>PXIL!S82</f>
        <v>0</v>
      </c>
      <c r="AK82" s="75">
        <f>RTM_IEX!M82</f>
        <v>3.03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14.465913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1.61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0.17121203439999999</v>
      </c>
      <c r="AD83">
        <f t="shared" si="4"/>
        <v>19.284700965599999</v>
      </c>
      <c r="AE83">
        <v>0</v>
      </c>
      <c r="AF83" s="26"/>
      <c r="AG83">
        <f t="shared" si="5"/>
        <v>19.284700965599999</v>
      </c>
      <c r="AI83" s="75">
        <f>PXIL!M83</f>
        <v>0</v>
      </c>
      <c r="AJ83" s="75">
        <f>PXIL!S83</f>
        <v>0</v>
      </c>
      <c r="AK83" s="75">
        <f>RTM_IEX!M83</f>
        <v>3.38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14.465913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1.76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0.17675603440000001</v>
      </c>
      <c r="AD84">
        <f t="shared" si="4"/>
        <v>19.909156965600001</v>
      </c>
      <c r="AE84">
        <v>0</v>
      </c>
      <c r="AF84" s="26"/>
      <c r="AG84">
        <f t="shared" si="5"/>
        <v>19.909156965600001</v>
      </c>
      <c r="AI84" s="75">
        <f>PXIL!M84</f>
        <v>0</v>
      </c>
      <c r="AJ84" s="75">
        <f>PXIL!S84</f>
        <v>0</v>
      </c>
      <c r="AK84" s="75">
        <f>RTM_IEX!M84</f>
        <v>3.86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14.086625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0.12396230000000001</v>
      </c>
      <c r="AD85">
        <f t="shared" si="4"/>
        <v>13.962662699999999</v>
      </c>
      <c r="AE85">
        <v>0</v>
      </c>
      <c r="AF85" s="26"/>
      <c r="AG85">
        <f t="shared" si="5"/>
        <v>13.962662699999999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14.465913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1.77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0.17710803440000003</v>
      </c>
      <c r="AD86">
        <f t="shared" si="4"/>
        <v>19.948804965600001</v>
      </c>
      <c r="AE86">
        <v>0</v>
      </c>
      <c r="AF86" s="26"/>
      <c r="AG86">
        <f t="shared" si="5"/>
        <v>19.948804965600001</v>
      </c>
      <c r="AI86" s="75">
        <f>PXIL!M86</f>
        <v>0</v>
      </c>
      <c r="AJ86" s="75">
        <f>PXIL!S86</f>
        <v>0</v>
      </c>
      <c r="AK86" s="75">
        <f>RTM_IEX!M86</f>
        <v>3.89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14.465913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1.01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0.15598803440000003</v>
      </c>
      <c r="AD87">
        <f t="shared" si="4"/>
        <v>17.569924965599999</v>
      </c>
      <c r="AE87">
        <v>0</v>
      </c>
      <c r="AF87" s="26"/>
      <c r="AG87">
        <f t="shared" si="5"/>
        <v>17.569924965599999</v>
      </c>
      <c r="AI87" s="75">
        <f>PXIL!M87</f>
        <v>0</v>
      </c>
      <c r="AJ87" s="75">
        <f>PXIL!S87</f>
        <v>0</v>
      </c>
      <c r="AK87" s="75">
        <f>RTM_IEX!M87</f>
        <v>2.25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14.465913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2.2999999999999998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0.19145203440000003</v>
      </c>
      <c r="AD88">
        <f t="shared" si="4"/>
        <v>21.564460965599999</v>
      </c>
      <c r="AE88">
        <v>0</v>
      </c>
      <c r="AF88" s="26"/>
      <c r="AG88">
        <f t="shared" si="5"/>
        <v>21.564460965599999</v>
      </c>
      <c r="AI88" s="75">
        <f>PXIL!M88</f>
        <v>0</v>
      </c>
      <c r="AJ88" s="75">
        <f>PXIL!S88</f>
        <v>0</v>
      </c>
      <c r="AK88" s="75">
        <f>RTM_IEX!M88</f>
        <v>4.99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14.465913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0.44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0.1383880344</v>
      </c>
      <c r="AD89">
        <f t="shared" si="4"/>
        <v>15.5875249656</v>
      </c>
      <c r="AE89">
        <v>0</v>
      </c>
      <c r="AF89" s="26"/>
      <c r="AG89">
        <f t="shared" si="5"/>
        <v>15.5875249656</v>
      </c>
      <c r="AI89" s="75">
        <f>PXIL!M89</f>
        <v>0</v>
      </c>
      <c r="AJ89" s="75">
        <f>PXIL!S89</f>
        <v>0</v>
      </c>
      <c r="AK89" s="75">
        <f>RTM_IEX!M89</f>
        <v>0.82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14.465913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0.39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0.13689203440000003</v>
      </c>
      <c r="AD90">
        <f t="shared" si="4"/>
        <v>15.4190209656</v>
      </c>
      <c r="AE90">
        <v>0</v>
      </c>
      <c r="AF90" s="26"/>
      <c r="AG90">
        <f t="shared" si="5"/>
        <v>15.4190209656</v>
      </c>
      <c r="AI90" s="75">
        <f>PXIL!M90</f>
        <v>0</v>
      </c>
      <c r="AJ90" s="75">
        <f>PXIL!S90</f>
        <v>0</v>
      </c>
      <c r="AK90" s="75">
        <f>RTM_IEX!M90</f>
        <v>0.7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14.465913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0.33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0.1338120344</v>
      </c>
      <c r="AD91">
        <f t="shared" si="4"/>
        <v>15.072100965600001</v>
      </c>
      <c r="AE91">
        <v>0</v>
      </c>
      <c r="AF91" s="26"/>
      <c r="AG91">
        <f t="shared" si="5"/>
        <v>15.072100965600001</v>
      </c>
      <c r="AI91" s="75">
        <f>PXIL!M91</f>
        <v>0</v>
      </c>
      <c r="AJ91" s="75">
        <f>PXIL!S91</f>
        <v>0</v>
      </c>
      <c r="AK91" s="75">
        <f>RTM_IEX!M91</f>
        <v>0.41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14.012003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0.12330562640000001</v>
      </c>
      <c r="AD92">
        <f t="shared" si="4"/>
        <v>13.888697373599999</v>
      </c>
      <c r="AE92">
        <v>0</v>
      </c>
      <c r="AF92" s="26"/>
      <c r="AG92">
        <f t="shared" si="5"/>
        <v>13.888697373599999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14.465913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0.03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0.1275640344</v>
      </c>
      <c r="AD93">
        <f t="shared" si="4"/>
        <v>14.368348965599999</v>
      </c>
      <c r="AE93">
        <v>0</v>
      </c>
      <c r="AF93" s="26"/>
      <c r="AG93">
        <f t="shared" si="5"/>
        <v>14.368348965599999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14.465913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0.1281800344</v>
      </c>
      <c r="AD94">
        <f t="shared" si="4"/>
        <v>14.4377329656</v>
      </c>
      <c r="AE94">
        <v>0</v>
      </c>
      <c r="AF94" s="26"/>
      <c r="AG94">
        <f t="shared" si="5"/>
        <v>14.4377329656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14.465913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0.31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0.13143603440000001</v>
      </c>
      <c r="AD95">
        <f t="shared" si="4"/>
        <v>14.804476965600001</v>
      </c>
      <c r="AE95">
        <v>0</v>
      </c>
      <c r="AF95" s="26"/>
      <c r="AG95">
        <f t="shared" si="5"/>
        <v>14.804476965600001</v>
      </c>
      <c r="AI95" s="75">
        <f>PXIL!M95</f>
        <v>0</v>
      </c>
      <c r="AJ95" s="75">
        <f>PXIL!S95</f>
        <v>0</v>
      </c>
      <c r="AK95" s="75">
        <f>RTM_IEX!M95</f>
        <v>0.16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13.503879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0.1188341352</v>
      </c>
      <c r="AD96">
        <f t="shared" si="4"/>
        <v>13.385044864799999</v>
      </c>
      <c r="AE96">
        <v>0</v>
      </c>
      <c r="AF96" s="26"/>
      <c r="AG96">
        <f t="shared" si="5"/>
        <v>13.385044864799999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13.382478000000001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0.11776580640000002</v>
      </c>
      <c r="AD97">
        <f t="shared" si="4"/>
        <v>13.264712193600001</v>
      </c>
      <c r="AE97">
        <v>0</v>
      </c>
      <c r="AF97" s="26"/>
      <c r="AG97">
        <f t="shared" si="5"/>
        <v>13.264712193600001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13.071092999999999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0.1150256184</v>
      </c>
      <c r="AD98">
        <f t="shared" si="4"/>
        <v>12.956067381599999</v>
      </c>
      <c r="AE98">
        <v>0</v>
      </c>
      <c r="AF98" s="26"/>
      <c r="AG98">
        <f t="shared" si="5"/>
        <v>12.956067381599999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0.33228734075000005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2.5000000000000001E-2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3.2647985986000009E-3</v>
      </c>
      <c r="AD99">
        <f t="shared" si="6"/>
        <v>0.36773504215139996</v>
      </c>
      <c r="AE99">
        <f t="shared" ref="AE99:AR99" si="8">SUM(AE3:AE98)/4000</f>
        <v>0</v>
      </c>
      <c r="AG99">
        <f t="shared" si="8"/>
        <v>0.36773504215139996</v>
      </c>
      <c r="AI99">
        <f t="shared" si="8"/>
        <v>0</v>
      </c>
      <c r="AJ99">
        <f t="shared" si="8"/>
        <v>0</v>
      </c>
      <c r="AK99">
        <f t="shared" si="8"/>
        <v>1.3712500000000002E-2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44675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'[1]24'!B5</f>
        <v>62</v>
      </c>
      <c r="C3" s="16">
        <f>'[1]24'!C5</f>
        <v>0</v>
      </c>
      <c r="D3" s="16">
        <f>'[1]24'!D5</f>
        <v>243</v>
      </c>
      <c r="E3" s="16">
        <f>'[1]24'!E5</f>
        <v>0</v>
      </c>
      <c r="F3" s="15">
        <f>SUM(B3:E3)</f>
        <v>305</v>
      </c>
      <c r="G3" s="15">
        <f>'[1]24'!H5</f>
        <v>62</v>
      </c>
      <c r="H3" s="16">
        <f>'[1]24'!I5</f>
        <v>0</v>
      </c>
      <c r="I3" s="16">
        <f>'[1]24'!J5</f>
        <v>96</v>
      </c>
      <c r="J3" s="16">
        <f>'[1]24'!K5</f>
        <v>0</v>
      </c>
      <c r="K3" s="15">
        <f>SUM(G3:J3)</f>
        <v>158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96</v>
      </c>
      <c r="P3" s="16">
        <f t="shared" ref="P3:P34" si="3">IF($L3=1,J3,IF(AND($L3=0.985,J3&gt;0.985*E3),E3*0.985,IF(AND($L3=0.965,J3&gt;0.965*E3),0.965*E3,J3)))</f>
        <v>0</v>
      </c>
      <c r="Q3" s="17">
        <f>SUM(M3:P3)</f>
        <v>158</v>
      </c>
    </row>
    <row r="4" spans="1:18">
      <c r="A4" s="8" t="s">
        <v>46</v>
      </c>
      <c r="B4" s="15">
        <f>'[1]24'!B6</f>
        <v>62</v>
      </c>
      <c r="C4" s="16">
        <f>'[1]24'!C6</f>
        <v>0</v>
      </c>
      <c r="D4" s="16">
        <f>'[1]24'!D6</f>
        <v>243</v>
      </c>
      <c r="E4" s="16">
        <f>'[1]24'!E6</f>
        <v>0</v>
      </c>
      <c r="F4" s="15">
        <f>SUM(B4:E4)</f>
        <v>305</v>
      </c>
      <c r="G4" s="15">
        <f>'[1]24'!H6</f>
        <v>62</v>
      </c>
      <c r="H4" s="16">
        <f>'[1]24'!I6</f>
        <v>0</v>
      </c>
      <c r="I4" s="16">
        <f>'[1]24'!J6</f>
        <v>208</v>
      </c>
      <c r="J4" s="16">
        <f>'[1]24'!K6</f>
        <v>0</v>
      </c>
      <c r="K4" s="15">
        <f t="shared" ref="K4:K67" si="4">SUM(G4:J4)</f>
        <v>270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208</v>
      </c>
      <c r="P4" s="16">
        <f t="shared" si="3"/>
        <v>0</v>
      </c>
      <c r="Q4" s="17">
        <f t="shared" ref="Q4:Q67" si="5">SUM(M4:P4)</f>
        <v>270</v>
      </c>
    </row>
    <row r="5" spans="1:18">
      <c r="A5" s="8" t="s">
        <v>47</v>
      </c>
      <c r="B5" s="15">
        <f>'[1]24'!B7</f>
        <v>62</v>
      </c>
      <c r="C5" s="16">
        <f>'[1]24'!C7</f>
        <v>0</v>
      </c>
      <c r="D5" s="16">
        <f>'[1]24'!D7</f>
        <v>243</v>
      </c>
      <c r="E5" s="16">
        <f>'[1]24'!E7</f>
        <v>0</v>
      </c>
      <c r="F5" s="15">
        <f t="shared" ref="F5:F68" si="6">SUM(B5:E5)</f>
        <v>305</v>
      </c>
      <c r="G5" s="15">
        <f>'[1]24'!H7</f>
        <v>62</v>
      </c>
      <c r="H5" s="16">
        <f>'[1]24'!I7</f>
        <v>0</v>
      </c>
      <c r="I5" s="16">
        <f>'[1]24'!J7</f>
        <v>208</v>
      </c>
      <c r="J5" s="16">
        <f>'[1]24'!K7</f>
        <v>0</v>
      </c>
      <c r="K5" s="15">
        <f t="shared" si="4"/>
        <v>270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208</v>
      </c>
      <c r="P5" s="16">
        <f t="shared" si="3"/>
        <v>0</v>
      </c>
      <c r="Q5" s="17">
        <f t="shared" si="5"/>
        <v>270</v>
      </c>
      <c r="R5" s="168"/>
    </row>
    <row r="6" spans="1:18">
      <c r="A6" s="8" t="s">
        <v>48</v>
      </c>
      <c r="B6" s="15">
        <f>'[1]24'!B8</f>
        <v>62</v>
      </c>
      <c r="C6" s="16">
        <f>'[1]24'!C8</f>
        <v>0</v>
      </c>
      <c r="D6" s="16">
        <f>'[1]24'!D8</f>
        <v>243</v>
      </c>
      <c r="E6" s="16">
        <f>'[1]24'!E8</f>
        <v>0</v>
      </c>
      <c r="F6" s="15">
        <f t="shared" si="6"/>
        <v>305</v>
      </c>
      <c r="G6" s="15">
        <f>'[1]24'!H8</f>
        <v>62</v>
      </c>
      <c r="H6" s="16">
        <f>'[1]24'!I8</f>
        <v>0</v>
      </c>
      <c r="I6" s="16">
        <f>'[1]24'!J8</f>
        <v>208</v>
      </c>
      <c r="J6" s="16">
        <f>'[1]24'!K8</f>
        <v>0</v>
      </c>
      <c r="K6" s="15">
        <f t="shared" si="4"/>
        <v>270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208</v>
      </c>
      <c r="P6" s="16">
        <f t="shared" si="3"/>
        <v>0</v>
      </c>
      <c r="Q6" s="17">
        <f t="shared" si="5"/>
        <v>270</v>
      </c>
    </row>
    <row r="7" spans="1:18">
      <c r="A7" s="8" t="s">
        <v>49</v>
      </c>
      <c r="B7" s="15">
        <f>'[1]24'!B9</f>
        <v>62</v>
      </c>
      <c r="C7" s="16">
        <f>'[1]24'!C9</f>
        <v>0</v>
      </c>
      <c r="D7" s="16">
        <f>'[1]24'!D9</f>
        <v>243</v>
      </c>
      <c r="E7" s="16">
        <f>'[1]24'!E9</f>
        <v>0</v>
      </c>
      <c r="F7" s="15">
        <f t="shared" si="6"/>
        <v>305</v>
      </c>
      <c r="G7" s="15">
        <f>'[1]24'!H9</f>
        <v>62</v>
      </c>
      <c r="H7" s="16">
        <f>'[1]24'!I9</f>
        <v>0</v>
      </c>
      <c r="I7" s="16">
        <f>'[1]24'!J9</f>
        <v>208</v>
      </c>
      <c r="J7" s="16">
        <f>'[1]24'!K9</f>
        <v>0</v>
      </c>
      <c r="K7" s="15">
        <f t="shared" si="4"/>
        <v>270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208</v>
      </c>
      <c r="P7" s="16">
        <f t="shared" si="3"/>
        <v>0</v>
      </c>
      <c r="Q7" s="17">
        <f t="shared" si="5"/>
        <v>270</v>
      </c>
    </row>
    <row r="8" spans="1:18">
      <c r="A8" s="8" t="s">
        <v>50</v>
      </c>
      <c r="B8" s="15">
        <f>'[1]24'!B10</f>
        <v>62</v>
      </c>
      <c r="C8" s="16">
        <f>'[1]24'!C10</f>
        <v>0</v>
      </c>
      <c r="D8" s="16">
        <f>'[1]24'!D10</f>
        <v>243</v>
      </c>
      <c r="E8" s="16">
        <f>'[1]24'!E10</f>
        <v>0</v>
      </c>
      <c r="F8" s="15">
        <f t="shared" si="6"/>
        <v>305</v>
      </c>
      <c r="G8" s="15">
        <f>'[1]24'!H10</f>
        <v>62</v>
      </c>
      <c r="H8" s="16">
        <f>'[1]24'!I10</f>
        <v>0</v>
      </c>
      <c r="I8" s="16">
        <f>'[1]24'!J10</f>
        <v>243</v>
      </c>
      <c r="J8" s="16">
        <f>'[1]24'!K10</f>
        <v>0</v>
      </c>
      <c r="K8" s="15">
        <f t="shared" si="4"/>
        <v>305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243</v>
      </c>
      <c r="P8" s="16">
        <f t="shared" si="3"/>
        <v>0</v>
      </c>
      <c r="Q8" s="17">
        <f t="shared" si="5"/>
        <v>305</v>
      </c>
    </row>
    <row r="9" spans="1:18">
      <c r="A9" s="8" t="s">
        <v>51</v>
      </c>
      <c r="B9" s="15">
        <f>'[1]24'!B11</f>
        <v>62</v>
      </c>
      <c r="C9" s="16">
        <f>'[1]24'!C11</f>
        <v>0</v>
      </c>
      <c r="D9" s="16">
        <f>'[1]24'!D11</f>
        <v>243</v>
      </c>
      <c r="E9" s="16">
        <f>'[1]24'!E11</f>
        <v>0</v>
      </c>
      <c r="F9" s="15">
        <f t="shared" si="6"/>
        <v>305</v>
      </c>
      <c r="G9" s="15">
        <f>'[1]24'!H11</f>
        <v>62</v>
      </c>
      <c r="H9" s="16">
        <f>'[1]24'!I11</f>
        <v>0</v>
      </c>
      <c r="I9" s="16">
        <f>'[1]24'!J11</f>
        <v>243</v>
      </c>
      <c r="J9" s="16">
        <f>'[1]24'!K11</f>
        <v>0</v>
      </c>
      <c r="K9" s="15">
        <f t="shared" si="4"/>
        <v>305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243</v>
      </c>
      <c r="P9" s="16">
        <f t="shared" si="3"/>
        <v>0</v>
      </c>
      <c r="Q9" s="17">
        <f t="shared" si="5"/>
        <v>305</v>
      </c>
    </row>
    <row r="10" spans="1:18">
      <c r="A10" s="8" t="s">
        <v>52</v>
      </c>
      <c r="B10" s="15">
        <f>'[1]24'!B12</f>
        <v>62</v>
      </c>
      <c r="C10" s="16">
        <f>'[1]24'!C12</f>
        <v>0</v>
      </c>
      <c r="D10" s="16">
        <f>'[1]24'!D12</f>
        <v>243</v>
      </c>
      <c r="E10" s="16">
        <f>'[1]24'!E12</f>
        <v>0</v>
      </c>
      <c r="F10" s="15">
        <f t="shared" si="6"/>
        <v>305</v>
      </c>
      <c r="G10" s="15">
        <f>'[1]24'!H12</f>
        <v>62</v>
      </c>
      <c r="H10" s="16">
        <f>'[1]24'!I12</f>
        <v>0</v>
      </c>
      <c r="I10" s="16">
        <f>'[1]24'!J12</f>
        <v>243</v>
      </c>
      <c r="J10" s="16">
        <f>'[1]24'!K12</f>
        <v>0</v>
      </c>
      <c r="K10" s="15">
        <f t="shared" si="4"/>
        <v>305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243</v>
      </c>
      <c r="P10" s="16">
        <f t="shared" si="3"/>
        <v>0</v>
      </c>
      <c r="Q10" s="17">
        <f t="shared" si="5"/>
        <v>305</v>
      </c>
    </row>
    <row r="11" spans="1:18">
      <c r="A11" s="8" t="s">
        <v>53</v>
      </c>
      <c r="B11" s="15">
        <f>'[1]24'!B13</f>
        <v>62</v>
      </c>
      <c r="C11" s="16">
        <f>'[1]24'!C13</f>
        <v>0</v>
      </c>
      <c r="D11" s="16">
        <f>'[1]24'!D13</f>
        <v>243</v>
      </c>
      <c r="E11" s="16">
        <f>'[1]24'!E13</f>
        <v>0</v>
      </c>
      <c r="F11" s="15">
        <f t="shared" si="6"/>
        <v>305</v>
      </c>
      <c r="G11" s="15">
        <f>'[1]24'!H13</f>
        <v>62</v>
      </c>
      <c r="H11" s="16">
        <f>'[1]24'!I13</f>
        <v>0</v>
      </c>
      <c r="I11" s="16">
        <f>'[1]24'!J13</f>
        <v>243</v>
      </c>
      <c r="J11" s="16">
        <f>'[1]24'!K13</f>
        <v>0</v>
      </c>
      <c r="K11" s="15">
        <f t="shared" si="4"/>
        <v>305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243</v>
      </c>
      <c r="P11" s="16">
        <f t="shared" si="3"/>
        <v>0</v>
      </c>
      <c r="Q11" s="17">
        <f t="shared" si="5"/>
        <v>305</v>
      </c>
    </row>
    <row r="12" spans="1:18">
      <c r="A12" s="8" t="s">
        <v>54</v>
      </c>
      <c r="B12" s="15">
        <f>'[1]24'!B14</f>
        <v>62</v>
      </c>
      <c r="C12" s="16">
        <f>'[1]24'!C14</f>
        <v>0</v>
      </c>
      <c r="D12" s="16">
        <f>'[1]24'!D14</f>
        <v>243</v>
      </c>
      <c r="E12" s="16">
        <f>'[1]24'!E14</f>
        <v>0</v>
      </c>
      <c r="F12" s="15">
        <f t="shared" si="6"/>
        <v>305</v>
      </c>
      <c r="G12" s="15">
        <f>'[1]24'!H14</f>
        <v>62</v>
      </c>
      <c r="H12" s="16">
        <f>'[1]24'!I14</f>
        <v>0</v>
      </c>
      <c r="I12" s="16">
        <f>'[1]24'!J14</f>
        <v>243</v>
      </c>
      <c r="J12" s="16">
        <f>'[1]24'!K14</f>
        <v>0</v>
      </c>
      <c r="K12" s="15">
        <f t="shared" si="4"/>
        <v>305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243</v>
      </c>
      <c r="P12" s="16">
        <f t="shared" si="3"/>
        <v>0</v>
      </c>
      <c r="Q12" s="17">
        <f t="shared" si="5"/>
        <v>305</v>
      </c>
    </row>
    <row r="13" spans="1:18">
      <c r="A13" s="8" t="s">
        <v>55</v>
      </c>
      <c r="B13" s="15">
        <f>'[1]24'!B15</f>
        <v>62</v>
      </c>
      <c r="C13" s="16">
        <f>'[1]24'!C15</f>
        <v>0</v>
      </c>
      <c r="D13" s="16">
        <f>'[1]24'!D15</f>
        <v>243</v>
      </c>
      <c r="E13" s="16">
        <f>'[1]24'!E15</f>
        <v>0</v>
      </c>
      <c r="F13" s="15">
        <f t="shared" si="6"/>
        <v>305</v>
      </c>
      <c r="G13" s="15">
        <f>'[1]24'!H15</f>
        <v>62</v>
      </c>
      <c r="H13" s="16">
        <f>'[1]24'!I15</f>
        <v>0</v>
      </c>
      <c r="I13" s="16">
        <f>'[1]24'!J15</f>
        <v>243</v>
      </c>
      <c r="J13" s="16">
        <f>'[1]24'!K15</f>
        <v>0</v>
      </c>
      <c r="K13" s="15">
        <f t="shared" si="4"/>
        <v>305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243</v>
      </c>
      <c r="P13" s="16">
        <f t="shared" si="3"/>
        <v>0</v>
      </c>
      <c r="Q13" s="17">
        <f t="shared" si="5"/>
        <v>305</v>
      </c>
    </row>
    <row r="14" spans="1:18">
      <c r="A14" s="8" t="s">
        <v>56</v>
      </c>
      <c r="B14" s="15">
        <f>'[1]24'!B16</f>
        <v>62</v>
      </c>
      <c r="C14" s="16">
        <f>'[1]24'!C16</f>
        <v>0</v>
      </c>
      <c r="D14" s="16">
        <f>'[1]24'!D16</f>
        <v>243</v>
      </c>
      <c r="E14" s="16">
        <f>'[1]24'!E16</f>
        <v>0</v>
      </c>
      <c r="F14" s="15">
        <f t="shared" si="6"/>
        <v>305</v>
      </c>
      <c r="G14" s="15">
        <f>'[1]24'!H16</f>
        <v>62</v>
      </c>
      <c r="H14" s="16">
        <f>'[1]24'!I16</f>
        <v>0</v>
      </c>
      <c r="I14" s="16">
        <f>'[1]24'!J16</f>
        <v>243</v>
      </c>
      <c r="J14" s="16">
        <f>'[1]24'!K16</f>
        <v>0</v>
      </c>
      <c r="K14" s="15">
        <f t="shared" si="4"/>
        <v>305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243</v>
      </c>
      <c r="P14" s="16">
        <f t="shared" si="3"/>
        <v>0</v>
      </c>
      <c r="Q14" s="17">
        <f t="shared" si="5"/>
        <v>305</v>
      </c>
    </row>
    <row r="15" spans="1:18">
      <c r="A15" s="8" t="s">
        <v>57</v>
      </c>
      <c r="B15" s="15">
        <f>'[1]24'!B17</f>
        <v>62</v>
      </c>
      <c r="C15" s="16">
        <f>'[1]24'!C17</f>
        <v>0</v>
      </c>
      <c r="D15" s="16">
        <f>'[1]24'!D17</f>
        <v>243</v>
      </c>
      <c r="E15" s="16">
        <f>'[1]24'!E17</f>
        <v>0</v>
      </c>
      <c r="F15" s="15">
        <f t="shared" si="6"/>
        <v>305</v>
      </c>
      <c r="G15" s="15">
        <f>'[1]24'!H17</f>
        <v>62</v>
      </c>
      <c r="H15" s="16">
        <f>'[1]24'!I17</f>
        <v>0</v>
      </c>
      <c r="I15" s="16">
        <f>'[1]24'!J17</f>
        <v>223</v>
      </c>
      <c r="J15" s="16">
        <f>'[1]24'!K17</f>
        <v>0</v>
      </c>
      <c r="K15" s="15">
        <f t="shared" si="4"/>
        <v>285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223</v>
      </c>
      <c r="P15" s="16">
        <f t="shared" si="3"/>
        <v>0</v>
      </c>
      <c r="Q15" s="17">
        <f t="shared" si="5"/>
        <v>285</v>
      </c>
    </row>
    <row r="16" spans="1:18">
      <c r="A16" s="8" t="s">
        <v>58</v>
      </c>
      <c r="B16" s="15">
        <f>'[1]24'!B18</f>
        <v>62</v>
      </c>
      <c r="C16" s="16">
        <f>'[1]24'!C18</f>
        <v>0</v>
      </c>
      <c r="D16" s="16">
        <f>'[1]24'!D18</f>
        <v>243</v>
      </c>
      <c r="E16" s="16">
        <f>'[1]24'!E18</f>
        <v>0</v>
      </c>
      <c r="F16" s="15">
        <f t="shared" si="6"/>
        <v>305</v>
      </c>
      <c r="G16" s="15">
        <f>'[1]24'!H18</f>
        <v>62</v>
      </c>
      <c r="H16" s="16">
        <f>'[1]24'!I18</f>
        <v>0</v>
      </c>
      <c r="I16" s="16">
        <f>'[1]24'!J18</f>
        <v>223</v>
      </c>
      <c r="J16" s="16">
        <f>'[1]24'!K18</f>
        <v>0</v>
      </c>
      <c r="K16" s="15">
        <f t="shared" si="4"/>
        <v>285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223</v>
      </c>
      <c r="P16" s="16">
        <f t="shared" si="3"/>
        <v>0</v>
      </c>
      <c r="Q16" s="17">
        <f t="shared" si="5"/>
        <v>285</v>
      </c>
    </row>
    <row r="17" spans="1:17">
      <c r="A17" s="8" t="s">
        <v>59</v>
      </c>
      <c r="B17" s="15">
        <f>'[1]24'!B19</f>
        <v>62</v>
      </c>
      <c r="C17" s="16">
        <f>'[1]24'!C19</f>
        <v>0</v>
      </c>
      <c r="D17" s="16">
        <f>'[1]24'!D19</f>
        <v>243</v>
      </c>
      <c r="E17" s="16">
        <f>'[1]24'!E19</f>
        <v>0</v>
      </c>
      <c r="F17" s="15">
        <f t="shared" si="6"/>
        <v>305</v>
      </c>
      <c r="G17" s="15">
        <f>'[1]24'!H19</f>
        <v>62</v>
      </c>
      <c r="H17" s="16">
        <f>'[1]24'!I19</f>
        <v>0</v>
      </c>
      <c r="I17" s="16">
        <f>'[1]24'!J19</f>
        <v>223</v>
      </c>
      <c r="J17" s="16">
        <f>'[1]24'!K19</f>
        <v>0</v>
      </c>
      <c r="K17" s="15">
        <f t="shared" si="4"/>
        <v>285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223</v>
      </c>
      <c r="P17" s="16">
        <f t="shared" si="3"/>
        <v>0</v>
      </c>
      <c r="Q17" s="17">
        <f t="shared" si="5"/>
        <v>285</v>
      </c>
    </row>
    <row r="18" spans="1:17">
      <c r="A18" s="8" t="s">
        <v>60</v>
      </c>
      <c r="B18" s="15">
        <f>'[1]24'!B20</f>
        <v>62</v>
      </c>
      <c r="C18" s="16">
        <f>'[1]24'!C20</f>
        <v>0</v>
      </c>
      <c r="D18" s="16">
        <f>'[1]24'!D20</f>
        <v>243</v>
      </c>
      <c r="E18" s="16">
        <f>'[1]24'!E20</f>
        <v>0</v>
      </c>
      <c r="F18" s="15">
        <f t="shared" si="6"/>
        <v>305</v>
      </c>
      <c r="G18" s="15">
        <f>'[1]24'!H20</f>
        <v>62</v>
      </c>
      <c r="H18" s="16">
        <f>'[1]24'!I20</f>
        <v>0</v>
      </c>
      <c r="I18" s="16">
        <f>'[1]24'!J20</f>
        <v>213</v>
      </c>
      <c r="J18" s="16">
        <f>'[1]24'!K20</f>
        <v>0</v>
      </c>
      <c r="K18" s="15">
        <f t="shared" si="4"/>
        <v>275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213</v>
      </c>
      <c r="P18" s="16">
        <f t="shared" si="3"/>
        <v>0</v>
      </c>
      <c r="Q18" s="17">
        <f t="shared" si="5"/>
        <v>275</v>
      </c>
    </row>
    <row r="19" spans="1:17">
      <c r="A19" s="8" t="s">
        <v>61</v>
      </c>
      <c r="B19" s="15">
        <f>'[1]24'!B21</f>
        <v>62</v>
      </c>
      <c r="C19" s="16">
        <f>'[1]24'!C21</f>
        <v>0</v>
      </c>
      <c r="D19" s="16">
        <f>'[1]24'!D21</f>
        <v>243</v>
      </c>
      <c r="E19" s="16">
        <f>'[1]24'!E21</f>
        <v>0</v>
      </c>
      <c r="F19" s="15">
        <f t="shared" si="6"/>
        <v>305</v>
      </c>
      <c r="G19" s="15">
        <f>'[1]24'!H21</f>
        <v>62</v>
      </c>
      <c r="H19" s="16">
        <f>'[1]24'!I21</f>
        <v>0</v>
      </c>
      <c r="I19" s="16">
        <f>'[1]24'!J21</f>
        <v>216</v>
      </c>
      <c r="J19" s="16">
        <f>'[1]24'!K21</f>
        <v>0</v>
      </c>
      <c r="K19" s="15">
        <f t="shared" si="4"/>
        <v>278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216</v>
      </c>
      <c r="P19" s="16">
        <f t="shared" si="3"/>
        <v>0</v>
      </c>
      <c r="Q19" s="17">
        <f t="shared" si="5"/>
        <v>278</v>
      </c>
    </row>
    <row r="20" spans="1:17">
      <c r="A20" s="8" t="s">
        <v>62</v>
      </c>
      <c r="B20" s="15">
        <f>'[1]24'!B22</f>
        <v>62</v>
      </c>
      <c r="C20" s="16">
        <f>'[1]24'!C22</f>
        <v>0</v>
      </c>
      <c r="D20" s="16">
        <f>'[1]24'!D22</f>
        <v>243</v>
      </c>
      <c r="E20" s="16">
        <f>'[1]24'!E22</f>
        <v>0</v>
      </c>
      <c r="F20" s="15">
        <f t="shared" si="6"/>
        <v>305</v>
      </c>
      <c r="G20" s="15">
        <f>'[1]24'!H22</f>
        <v>62</v>
      </c>
      <c r="H20" s="16">
        <f>'[1]24'!I22</f>
        <v>0</v>
      </c>
      <c r="I20" s="16">
        <f>'[1]24'!J22</f>
        <v>210</v>
      </c>
      <c r="J20" s="16">
        <f>'[1]24'!K22</f>
        <v>0</v>
      </c>
      <c r="K20" s="15">
        <f t="shared" si="4"/>
        <v>272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210</v>
      </c>
      <c r="P20" s="16">
        <f t="shared" si="3"/>
        <v>0</v>
      </c>
      <c r="Q20" s="17">
        <f t="shared" si="5"/>
        <v>272</v>
      </c>
    </row>
    <row r="21" spans="1:17">
      <c r="A21" s="8" t="s">
        <v>63</v>
      </c>
      <c r="B21" s="15">
        <f>'[1]24'!B23</f>
        <v>62</v>
      </c>
      <c r="C21" s="16">
        <f>'[1]24'!C23</f>
        <v>0</v>
      </c>
      <c r="D21" s="16">
        <f>'[1]24'!D23</f>
        <v>243</v>
      </c>
      <c r="E21" s="16">
        <f>'[1]24'!E23</f>
        <v>0</v>
      </c>
      <c r="F21" s="15">
        <f t="shared" si="6"/>
        <v>305</v>
      </c>
      <c r="G21" s="15">
        <f>'[1]24'!H23</f>
        <v>62</v>
      </c>
      <c r="H21" s="16">
        <f>'[1]24'!I23</f>
        <v>0</v>
      </c>
      <c r="I21" s="16">
        <f>'[1]24'!J23</f>
        <v>212</v>
      </c>
      <c r="J21" s="16">
        <f>'[1]24'!K23</f>
        <v>0</v>
      </c>
      <c r="K21" s="15">
        <f t="shared" si="4"/>
        <v>274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212</v>
      </c>
      <c r="P21" s="16">
        <f t="shared" si="3"/>
        <v>0</v>
      </c>
      <c r="Q21" s="17">
        <f t="shared" si="5"/>
        <v>274</v>
      </c>
    </row>
    <row r="22" spans="1:17">
      <c r="A22" s="8" t="s">
        <v>64</v>
      </c>
      <c r="B22" s="15">
        <f>'[1]24'!B24</f>
        <v>62</v>
      </c>
      <c r="C22" s="16">
        <f>'[1]24'!C24</f>
        <v>0</v>
      </c>
      <c r="D22" s="16">
        <f>'[1]24'!D24</f>
        <v>243</v>
      </c>
      <c r="E22" s="16">
        <f>'[1]24'!E24</f>
        <v>0</v>
      </c>
      <c r="F22" s="15">
        <f t="shared" si="6"/>
        <v>305</v>
      </c>
      <c r="G22" s="15">
        <f>'[1]24'!H24</f>
        <v>62</v>
      </c>
      <c r="H22" s="16">
        <f>'[1]24'!I24</f>
        <v>0</v>
      </c>
      <c r="I22" s="16">
        <f>'[1]24'!J24</f>
        <v>213</v>
      </c>
      <c r="J22" s="16">
        <f>'[1]24'!K24</f>
        <v>0</v>
      </c>
      <c r="K22" s="15">
        <f t="shared" si="4"/>
        <v>275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213</v>
      </c>
      <c r="P22" s="16">
        <f t="shared" si="3"/>
        <v>0</v>
      </c>
      <c r="Q22" s="17">
        <f t="shared" si="5"/>
        <v>275</v>
      </c>
    </row>
    <row r="23" spans="1:17">
      <c r="A23" s="8" t="s">
        <v>65</v>
      </c>
      <c r="B23" s="15">
        <f>'[1]24'!B25</f>
        <v>62</v>
      </c>
      <c r="C23" s="16">
        <f>'[1]24'!C25</f>
        <v>0</v>
      </c>
      <c r="D23" s="16">
        <f>'[1]24'!D25</f>
        <v>243</v>
      </c>
      <c r="E23" s="16">
        <f>'[1]24'!E25</f>
        <v>0</v>
      </c>
      <c r="F23" s="15">
        <f t="shared" si="6"/>
        <v>305</v>
      </c>
      <c r="G23" s="15">
        <f>'[1]24'!H25</f>
        <v>62</v>
      </c>
      <c r="H23" s="16">
        <f>'[1]24'!I25</f>
        <v>0</v>
      </c>
      <c r="I23" s="16">
        <f>'[1]24'!J25</f>
        <v>213</v>
      </c>
      <c r="J23" s="16">
        <f>'[1]24'!K25</f>
        <v>0</v>
      </c>
      <c r="K23" s="15">
        <f t="shared" si="4"/>
        <v>275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213</v>
      </c>
      <c r="P23" s="16">
        <f t="shared" si="3"/>
        <v>0</v>
      </c>
      <c r="Q23" s="17">
        <f t="shared" si="5"/>
        <v>275</v>
      </c>
    </row>
    <row r="24" spans="1:17">
      <c r="A24" s="8" t="s">
        <v>66</v>
      </c>
      <c r="B24" s="15">
        <f>'[1]24'!B26</f>
        <v>62</v>
      </c>
      <c r="C24" s="16">
        <f>'[1]24'!C26</f>
        <v>0</v>
      </c>
      <c r="D24" s="16">
        <f>'[1]24'!D26</f>
        <v>243</v>
      </c>
      <c r="E24" s="16">
        <f>'[1]24'!E26</f>
        <v>0</v>
      </c>
      <c r="F24" s="15">
        <f t="shared" si="6"/>
        <v>305</v>
      </c>
      <c r="G24" s="15">
        <f>'[1]24'!H26</f>
        <v>62</v>
      </c>
      <c r="H24" s="16">
        <f>'[1]24'!I26</f>
        <v>0</v>
      </c>
      <c r="I24" s="16">
        <f>'[1]24'!J26</f>
        <v>213</v>
      </c>
      <c r="J24" s="16">
        <f>'[1]24'!K26</f>
        <v>0</v>
      </c>
      <c r="K24" s="15">
        <f t="shared" si="4"/>
        <v>275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213</v>
      </c>
      <c r="P24" s="16">
        <f t="shared" si="3"/>
        <v>0</v>
      </c>
      <c r="Q24" s="17">
        <f t="shared" si="5"/>
        <v>275</v>
      </c>
    </row>
    <row r="25" spans="1:17">
      <c r="A25" s="8" t="s">
        <v>67</v>
      </c>
      <c r="B25" s="15">
        <f>'[1]24'!B27</f>
        <v>62</v>
      </c>
      <c r="C25" s="16">
        <f>'[1]24'!C27</f>
        <v>0</v>
      </c>
      <c r="D25" s="16">
        <f>'[1]24'!D27</f>
        <v>243</v>
      </c>
      <c r="E25" s="16">
        <f>'[1]24'!E27</f>
        <v>0</v>
      </c>
      <c r="F25" s="15">
        <f t="shared" si="6"/>
        <v>305</v>
      </c>
      <c r="G25" s="15">
        <f>'[1]24'!H27</f>
        <v>62</v>
      </c>
      <c r="H25" s="16">
        <f>'[1]24'!I27</f>
        <v>0</v>
      </c>
      <c r="I25" s="16">
        <f>'[1]24'!J27</f>
        <v>216</v>
      </c>
      <c r="J25" s="16">
        <f>'[1]24'!K27</f>
        <v>0</v>
      </c>
      <c r="K25" s="15">
        <f t="shared" si="4"/>
        <v>278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216</v>
      </c>
      <c r="P25" s="16">
        <f t="shared" si="3"/>
        <v>0</v>
      </c>
      <c r="Q25" s="17">
        <f t="shared" si="5"/>
        <v>278</v>
      </c>
    </row>
    <row r="26" spans="1:17">
      <c r="A26" s="8" t="s">
        <v>68</v>
      </c>
      <c r="B26" s="15">
        <f>'[1]24'!B28</f>
        <v>62</v>
      </c>
      <c r="C26" s="16">
        <f>'[1]24'!C28</f>
        <v>0</v>
      </c>
      <c r="D26" s="16">
        <f>'[1]24'!D28</f>
        <v>243</v>
      </c>
      <c r="E26" s="16">
        <f>'[1]24'!E28</f>
        <v>0</v>
      </c>
      <c r="F26" s="15">
        <f t="shared" si="6"/>
        <v>305</v>
      </c>
      <c r="G26" s="15">
        <f>'[1]24'!H28</f>
        <v>62</v>
      </c>
      <c r="H26" s="16">
        <f>'[1]24'!I28</f>
        <v>0</v>
      </c>
      <c r="I26" s="16">
        <f>'[1]24'!J28</f>
        <v>210</v>
      </c>
      <c r="J26" s="16">
        <f>'[1]24'!K28</f>
        <v>0</v>
      </c>
      <c r="K26" s="15">
        <f t="shared" si="4"/>
        <v>272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210</v>
      </c>
      <c r="P26" s="16">
        <f t="shared" si="3"/>
        <v>0</v>
      </c>
      <c r="Q26" s="17">
        <f t="shared" si="5"/>
        <v>272</v>
      </c>
    </row>
    <row r="27" spans="1:17">
      <c r="A27" s="8" t="s">
        <v>69</v>
      </c>
      <c r="B27" s="15">
        <f>'[1]24'!B29</f>
        <v>62</v>
      </c>
      <c r="C27" s="16">
        <f>'[1]24'!C29</f>
        <v>0</v>
      </c>
      <c r="D27" s="16">
        <f>'[1]24'!D29</f>
        <v>243</v>
      </c>
      <c r="E27" s="16">
        <f>'[1]24'!E29</f>
        <v>0</v>
      </c>
      <c r="F27" s="15">
        <f t="shared" si="6"/>
        <v>305</v>
      </c>
      <c r="G27" s="15">
        <f>'[1]24'!H29</f>
        <v>62</v>
      </c>
      <c r="H27" s="16">
        <f>'[1]24'!I29</f>
        <v>0</v>
      </c>
      <c r="I27" s="16">
        <f>'[1]24'!J29</f>
        <v>212</v>
      </c>
      <c r="J27" s="16">
        <f>'[1]24'!K29</f>
        <v>0</v>
      </c>
      <c r="K27" s="15">
        <f t="shared" si="4"/>
        <v>274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212</v>
      </c>
      <c r="P27" s="16">
        <f t="shared" si="3"/>
        <v>0</v>
      </c>
      <c r="Q27" s="17">
        <f t="shared" si="5"/>
        <v>274</v>
      </c>
    </row>
    <row r="28" spans="1:17">
      <c r="A28" s="8" t="s">
        <v>70</v>
      </c>
      <c r="B28" s="15">
        <f>'[1]24'!B30</f>
        <v>62</v>
      </c>
      <c r="C28" s="16">
        <f>'[1]24'!C30</f>
        <v>0</v>
      </c>
      <c r="D28" s="16">
        <f>'[1]24'!D30</f>
        <v>243</v>
      </c>
      <c r="E28" s="16">
        <f>'[1]24'!E30</f>
        <v>0</v>
      </c>
      <c r="F28" s="15">
        <f t="shared" si="6"/>
        <v>305</v>
      </c>
      <c r="G28" s="15">
        <f>'[1]24'!H30</f>
        <v>62</v>
      </c>
      <c r="H28" s="16">
        <f>'[1]24'!I30</f>
        <v>0</v>
      </c>
      <c r="I28" s="16">
        <f>'[1]24'!J30</f>
        <v>212</v>
      </c>
      <c r="J28" s="16">
        <f>'[1]24'!K30</f>
        <v>0</v>
      </c>
      <c r="K28" s="15">
        <f t="shared" si="4"/>
        <v>274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212</v>
      </c>
      <c r="P28" s="16">
        <f t="shared" si="3"/>
        <v>0</v>
      </c>
      <c r="Q28" s="17">
        <f t="shared" si="5"/>
        <v>274</v>
      </c>
    </row>
    <row r="29" spans="1:17">
      <c r="A29" s="8" t="s">
        <v>71</v>
      </c>
      <c r="B29" s="15">
        <f>'[1]24'!B31</f>
        <v>62</v>
      </c>
      <c r="C29" s="16">
        <f>'[1]24'!C31</f>
        <v>0</v>
      </c>
      <c r="D29" s="16">
        <f>'[1]24'!D31</f>
        <v>243</v>
      </c>
      <c r="E29" s="16">
        <f>'[1]24'!E31</f>
        <v>0</v>
      </c>
      <c r="F29" s="15">
        <f t="shared" si="6"/>
        <v>305</v>
      </c>
      <c r="G29" s="15">
        <f>'[1]24'!H31</f>
        <v>62</v>
      </c>
      <c r="H29" s="16">
        <f>'[1]24'!I31</f>
        <v>0</v>
      </c>
      <c r="I29" s="16">
        <f>'[1]24'!J31</f>
        <v>212</v>
      </c>
      <c r="J29" s="16">
        <f>'[1]24'!K31</f>
        <v>0</v>
      </c>
      <c r="K29" s="15">
        <f t="shared" si="4"/>
        <v>274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212</v>
      </c>
      <c r="P29" s="16">
        <f t="shared" si="3"/>
        <v>0</v>
      </c>
      <c r="Q29" s="17">
        <f t="shared" si="5"/>
        <v>274</v>
      </c>
    </row>
    <row r="30" spans="1:17">
      <c r="A30" s="8" t="s">
        <v>72</v>
      </c>
      <c r="B30" s="15">
        <f>'[1]24'!B32</f>
        <v>62</v>
      </c>
      <c r="C30" s="16">
        <f>'[1]24'!C32</f>
        <v>0</v>
      </c>
      <c r="D30" s="16">
        <f>'[1]24'!D32</f>
        <v>243</v>
      </c>
      <c r="E30" s="16">
        <f>'[1]24'!E32</f>
        <v>0</v>
      </c>
      <c r="F30" s="15">
        <f t="shared" si="6"/>
        <v>305</v>
      </c>
      <c r="G30" s="15">
        <f>'[1]24'!H32</f>
        <v>62</v>
      </c>
      <c r="H30" s="16">
        <f>'[1]24'!I32</f>
        <v>0</v>
      </c>
      <c r="I30" s="16">
        <f>'[1]24'!J32</f>
        <v>212</v>
      </c>
      <c r="J30" s="16">
        <f>'[1]24'!K32</f>
        <v>0</v>
      </c>
      <c r="K30" s="15">
        <f t="shared" si="4"/>
        <v>274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212</v>
      </c>
      <c r="P30" s="16">
        <f t="shared" si="3"/>
        <v>0</v>
      </c>
      <c r="Q30" s="17">
        <f t="shared" si="5"/>
        <v>274</v>
      </c>
    </row>
    <row r="31" spans="1:17">
      <c r="A31" s="8" t="s">
        <v>73</v>
      </c>
      <c r="B31" s="15">
        <f>'[1]24'!B33</f>
        <v>62</v>
      </c>
      <c r="C31" s="16">
        <f>'[1]24'!C33</f>
        <v>0</v>
      </c>
      <c r="D31" s="16">
        <f>'[1]24'!D33</f>
        <v>238</v>
      </c>
      <c r="E31" s="16">
        <f>'[1]24'!E33</f>
        <v>0</v>
      </c>
      <c r="F31" s="15">
        <f t="shared" si="6"/>
        <v>300</v>
      </c>
      <c r="G31" s="15">
        <f>'[1]24'!H33</f>
        <v>62</v>
      </c>
      <c r="H31" s="16">
        <f>'[1]24'!I33</f>
        <v>0</v>
      </c>
      <c r="I31" s="16">
        <f>'[1]24'!J33</f>
        <v>214</v>
      </c>
      <c r="J31" s="16">
        <f>'[1]24'!K33</f>
        <v>0</v>
      </c>
      <c r="K31" s="15">
        <f t="shared" si="4"/>
        <v>276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214</v>
      </c>
      <c r="P31" s="16">
        <f t="shared" si="3"/>
        <v>0</v>
      </c>
      <c r="Q31" s="17">
        <f t="shared" si="5"/>
        <v>276</v>
      </c>
    </row>
    <row r="32" spans="1:17">
      <c r="A32" s="8" t="s">
        <v>74</v>
      </c>
      <c r="B32" s="15">
        <f>'[1]24'!B34</f>
        <v>62</v>
      </c>
      <c r="C32" s="16">
        <f>'[1]24'!C34</f>
        <v>0</v>
      </c>
      <c r="D32" s="16">
        <f>'[1]24'!D34</f>
        <v>238</v>
      </c>
      <c r="E32" s="16">
        <f>'[1]24'!E34</f>
        <v>0</v>
      </c>
      <c r="F32" s="15">
        <f t="shared" si="6"/>
        <v>300</v>
      </c>
      <c r="G32" s="15">
        <f>'[1]24'!H34</f>
        <v>62</v>
      </c>
      <c r="H32" s="16">
        <f>'[1]24'!I34</f>
        <v>0</v>
      </c>
      <c r="I32" s="16">
        <f>'[1]24'!J34</f>
        <v>208</v>
      </c>
      <c r="J32" s="16">
        <f>'[1]24'!K34</f>
        <v>0</v>
      </c>
      <c r="K32" s="15">
        <f t="shared" si="4"/>
        <v>270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208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'[1]24'!B35</f>
        <v>62</v>
      </c>
      <c r="C33" s="16">
        <f>'[1]24'!C35</f>
        <v>0</v>
      </c>
      <c r="D33" s="16">
        <f>'[1]24'!D35</f>
        <v>238</v>
      </c>
      <c r="E33" s="16">
        <f>'[1]24'!E35</f>
        <v>0</v>
      </c>
      <c r="F33" s="15">
        <f t="shared" si="6"/>
        <v>300</v>
      </c>
      <c r="G33" s="15">
        <f>'[1]24'!H35</f>
        <v>62</v>
      </c>
      <c r="H33" s="16">
        <f>'[1]24'!I35</f>
        <v>0</v>
      </c>
      <c r="I33" s="16">
        <f>'[1]24'!J35</f>
        <v>209</v>
      </c>
      <c r="J33" s="16">
        <f>'[1]24'!K35</f>
        <v>0</v>
      </c>
      <c r="K33" s="15">
        <f t="shared" si="4"/>
        <v>271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209</v>
      </c>
      <c r="P33" s="16">
        <f t="shared" si="3"/>
        <v>0</v>
      </c>
      <c r="Q33" s="17">
        <f t="shared" si="5"/>
        <v>271</v>
      </c>
    </row>
    <row r="34" spans="1:17">
      <c r="A34" s="8" t="s">
        <v>76</v>
      </c>
      <c r="B34" s="15">
        <f>'[1]24'!B36</f>
        <v>62</v>
      </c>
      <c r="C34" s="16">
        <f>'[1]24'!C36</f>
        <v>0</v>
      </c>
      <c r="D34" s="16">
        <f>'[1]24'!D36</f>
        <v>238</v>
      </c>
      <c r="E34" s="16">
        <f>'[1]24'!E36</f>
        <v>0</v>
      </c>
      <c r="F34" s="15">
        <f t="shared" si="6"/>
        <v>300</v>
      </c>
      <c r="G34" s="15">
        <f>'[1]24'!H36</f>
        <v>62</v>
      </c>
      <c r="H34" s="16">
        <f>'[1]24'!I36</f>
        <v>0</v>
      </c>
      <c r="I34" s="16">
        <f>'[1]24'!J36</f>
        <v>209</v>
      </c>
      <c r="J34" s="16">
        <f>'[1]24'!K36</f>
        <v>0</v>
      </c>
      <c r="K34" s="15">
        <f t="shared" si="4"/>
        <v>271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209</v>
      </c>
      <c r="P34" s="16">
        <f t="shared" si="3"/>
        <v>0</v>
      </c>
      <c r="Q34" s="17">
        <f t="shared" si="5"/>
        <v>271</v>
      </c>
    </row>
    <row r="35" spans="1:17">
      <c r="A35" s="8" t="s">
        <v>77</v>
      </c>
      <c r="B35" s="15">
        <f>'[1]24'!B37</f>
        <v>62</v>
      </c>
      <c r="C35" s="16">
        <f>'[1]24'!C37</f>
        <v>0</v>
      </c>
      <c r="D35" s="16">
        <f>'[1]24'!D37</f>
        <v>238</v>
      </c>
      <c r="E35" s="16">
        <f>'[1]24'!E37</f>
        <v>0</v>
      </c>
      <c r="F35" s="15">
        <f t="shared" si="6"/>
        <v>300</v>
      </c>
      <c r="G35" s="15">
        <f>'[1]24'!H37</f>
        <v>62</v>
      </c>
      <c r="H35" s="16">
        <f>'[1]24'!I37</f>
        <v>0</v>
      </c>
      <c r="I35" s="16">
        <f>'[1]24'!J37</f>
        <v>209</v>
      </c>
      <c r="J35" s="16">
        <f>'[1]24'!K37</f>
        <v>0</v>
      </c>
      <c r="K35" s="15">
        <f t="shared" si="4"/>
        <v>271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209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271</v>
      </c>
    </row>
    <row r="36" spans="1:17">
      <c r="A36" s="8" t="s">
        <v>78</v>
      </c>
      <c r="B36" s="15">
        <f>'[1]24'!B38</f>
        <v>62</v>
      </c>
      <c r="C36" s="16">
        <f>'[1]24'!C38</f>
        <v>0</v>
      </c>
      <c r="D36" s="16">
        <f>'[1]24'!D38</f>
        <v>238</v>
      </c>
      <c r="E36" s="16">
        <f>'[1]24'!E38</f>
        <v>0</v>
      </c>
      <c r="F36" s="15">
        <f t="shared" si="6"/>
        <v>300</v>
      </c>
      <c r="G36" s="15">
        <f>'[1]24'!H38</f>
        <v>62</v>
      </c>
      <c r="H36" s="16">
        <f>'[1]24'!I38</f>
        <v>0</v>
      </c>
      <c r="I36" s="16">
        <f>'[1]24'!J38</f>
        <v>209</v>
      </c>
      <c r="J36" s="16">
        <f>'[1]24'!K38</f>
        <v>0</v>
      </c>
      <c r="K36" s="15">
        <f t="shared" si="4"/>
        <v>271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209</v>
      </c>
      <c r="P36" s="16">
        <f t="shared" si="10"/>
        <v>0</v>
      </c>
      <c r="Q36" s="17">
        <f t="shared" si="5"/>
        <v>271</v>
      </c>
    </row>
    <row r="37" spans="1:17">
      <c r="A37" s="8" t="s">
        <v>79</v>
      </c>
      <c r="B37" s="15">
        <f>'[1]24'!B39</f>
        <v>62</v>
      </c>
      <c r="C37" s="16">
        <f>'[1]24'!C39</f>
        <v>0</v>
      </c>
      <c r="D37" s="16">
        <f>'[1]24'!D39</f>
        <v>238</v>
      </c>
      <c r="E37" s="16">
        <f>'[1]24'!E39</f>
        <v>0</v>
      </c>
      <c r="F37" s="15">
        <f t="shared" si="6"/>
        <v>300</v>
      </c>
      <c r="G37" s="15">
        <f>'[1]24'!H39</f>
        <v>62</v>
      </c>
      <c r="H37" s="16">
        <f>'[1]24'!I39</f>
        <v>0</v>
      </c>
      <c r="I37" s="16">
        <f>'[1]24'!J39</f>
        <v>213</v>
      </c>
      <c r="J37" s="16">
        <f>'[1]24'!K39</f>
        <v>0</v>
      </c>
      <c r="K37" s="15">
        <f t="shared" si="4"/>
        <v>275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213</v>
      </c>
      <c r="P37" s="16">
        <f t="shared" si="10"/>
        <v>0</v>
      </c>
      <c r="Q37" s="17">
        <f t="shared" si="5"/>
        <v>275</v>
      </c>
    </row>
    <row r="38" spans="1:17">
      <c r="A38" s="8" t="s">
        <v>80</v>
      </c>
      <c r="B38" s="15">
        <f>'[1]24'!B40</f>
        <v>62</v>
      </c>
      <c r="C38" s="16">
        <f>'[1]24'!C40</f>
        <v>0</v>
      </c>
      <c r="D38" s="16">
        <f>'[1]24'!D40</f>
        <v>238</v>
      </c>
      <c r="E38" s="16">
        <f>'[1]24'!E40</f>
        <v>0</v>
      </c>
      <c r="F38" s="15">
        <f t="shared" si="6"/>
        <v>300</v>
      </c>
      <c r="G38" s="15">
        <f>'[1]24'!H40</f>
        <v>62</v>
      </c>
      <c r="H38" s="16">
        <f>'[1]24'!I40</f>
        <v>0</v>
      </c>
      <c r="I38" s="16">
        <f>'[1]24'!J40</f>
        <v>208</v>
      </c>
      <c r="J38" s="16">
        <f>'[1]24'!K40</f>
        <v>0</v>
      </c>
      <c r="K38" s="15">
        <f t="shared" si="4"/>
        <v>270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208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'[1]24'!B41</f>
        <v>62</v>
      </c>
      <c r="C39" s="16">
        <f>'[1]24'!C41</f>
        <v>0</v>
      </c>
      <c r="D39" s="16">
        <f>'[1]24'!D41</f>
        <v>238</v>
      </c>
      <c r="E39" s="16">
        <f>'[1]24'!E41</f>
        <v>0</v>
      </c>
      <c r="F39" s="15">
        <f t="shared" si="6"/>
        <v>300</v>
      </c>
      <c r="G39" s="15">
        <f>'[1]24'!H41</f>
        <v>62</v>
      </c>
      <c r="H39" s="16">
        <f>'[1]24'!I41</f>
        <v>0</v>
      </c>
      <c r="I39" s="16">
        <f>'[1]24'!J41</f>
        <v>209</v>
      </c>
      <c r="J39" s="16">
        <f>'[1]24'!K41</f>
        <v>0</v>
      </c>
      <c r="K39" s="15">
        <f t="shared" si="4"/>
        <v>271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209</v>
      </c>
      <c r="P39" s="16">
        <f t="shared" si="10"/>
        <v>0</v>
      </c>
      <c r="Q39" s="17">
        <f t="shared" si="5"/>
        <v>271</v>
      </c>
    </row>
    <row r="40" spans="1:17">
      <c r="A40" s="8" t="s">
        <v>82</v>
      </c>
      <c r="B40" s="15">
        <f>'[1]24'!B42</f>
        <v>62</v>
      </c>
      <c r="C40" s="16">
        <f>'[1]24'!C42</f>
        <v>0</v>
      </c>
      <c r="D40" s="16">
        <f>'[1]24'!D42</f>
        <v>238</v>
      </c>
      <c r="E40" s="16">
        <f>'[1]24'!E42</f>
        <v>0</v>
      </c>
      <c r="F40" s="15">
        <f t="shared" si="6"/>
        <v>300</v>
      </c>
      <c r="G40" s="15">
        <f>'[1]24'!H42</f>
        <v>62</v>
      </c>
      <c r="H40" s="16">
        <f>'[1]24'!I42</f>
        <v>0</v>
      </c>
      <c r="I40" s="16">
        <f>'[1]24'!J42</f>
        <v>210</v>
      </c>
      <c r="J40" s="16">
        <f>'[1]24'!K42</f>
        <v>0</v>
      </c>
      <c r="K40" s="15">
        <f t="shared" si="4"/>
        <v>272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210</v>
      </c>
      <c r="P40" s="16">
        <f t="shared" si="10"/>
        <v>0</v>
      </c>
      <c r="Q40" s="17">
        <f t="shared" si="5"/>
        <v>272</v>
      </c>
    </row>
    <row r="41" spans="1:17">
      <c r="A41" s="8" t="s">
        <v>83</v>
      </c>
      <c r="B41" s="15">
        <f>'[1]24'!B43</f>
        <v>62</v>
      </c>
      <c r="C41" s="16">
        <f>'[1]24'!C43</f>
        <v>0</v>
      </c>
      <c r="D41" s="16">
        <f>'[1]24'!D43</f>
        <v>238</v>
      </c>
      <c r="E41" s="16">
        <f>'[1]24'!E43</f>
        <v>0</v>
      </c>
      <c r="F41" s="15">
        <f t="shared" si="6"/>
        <v>300</v>
      </c>
      <c r="G41" s="15">
        <f>'[1]24'!H43</f>
        <v>62</v>
      </c>
      <c r="H41" s="16">
        <f>'[1]24'!I43</f>
        <v>0</v>
      </c>
      <c r="I41" s="16">
        <f>'[1]24'!J43</f>
        <v>210</v>
      </c>
      <c r="J41" s="16">
        <f>'[1]24'!K43</f>
        <v>0</v>
      </c>
      <c r="K41" s="15">
        <f t="shared" si="4"/>
        <v>272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210</v>
      </c>
      <c r="P41" s="16">
        <f t="shared" si="10"/>
        <v>0</v>
      </c>
      <c r="Q41" s="17">
        <f t="shared" si="5"/>
        <v>272</v>
      </c>
    </row>
    <row r="42" spans="1:17">
      <c r="A42" s="8" t="s">
        <v>84</v>
      </c>
      <c r="B42" s="15">
        <f>'[1]24'!B44</f>
        <v>62</v>
      </c>
      <c r="C42" s="16">
        <f>'[1]24'!C44</f>
        <v>0</v>
      </c>
      <c r="D42" s="16">
        <f>'[1]24'!D44</f>
        <v>238</v>
      </c>
      <c r="E42" s="16">
        <f>'[1]24'!E44</f>
        <v>0</v>
      </c>
      <c r="F42" s="15">
        <f t="shared" si="6"/>
        <v>300</v>
      </c>
      <c r="G42" s="15">
        <f>'[1]24'!H44</f>
        <v>62</v>
      </c>
      <c r="H42" s="16">
        <f>'[1]24'!I44</f>
        <v>0</v>
      </c>
      <c r="I42" s="16">
        <f>'[1]24'!J44</f>
        <v>210</v>
      </c>
      <c r="J42" s="16">
        <f>'[1]24'!K44</f>
        <v>0</v>
      </c>
      <c r="K42" s="15">
        <f t="shared" si="4"/>
        <v>272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210</v>
      </c>
      <c r="P42" s="16">
        <f t="shared" si="10"/>
        <v>0</v>
      </c>
      <c r="Q42" s="17">
        <f t="shared" si="5"/>
        <v>272</v>
      </c>
    </row>
    <row r="43" spans="1:17">
      <c r="A43" s="8" t="s">
        <v>85</v>
      </c>
      <c r="B43" s="15">
        <f>'[1]24'!B45</f>
        <v>62</v>
      </c>
      <c r="C43" s="16">
        <f>'[1]24'!C45</f>
        <v>0</v>
      </c>
      <c r="D43" s="16">
        <f>'[1]24'!D45</f>
        <v>238</v>
      </c>
      <c r="E43" s="16">
        <f>'[1]24'!E45</f>
        <v>0</v>
      </c>
      <c r="F43" s="15">
        <f t="shared" si="6"/>
        <v>300</v>
      </c>
      <c r="G43" s="15">
        <f>'[1]24'!H45</f>
        <v>62</v>
      </c>
      <c r="H43" s="16">
        <f>'[1]24'!I45</f>
        <v>0</v>
      </c>
      <c r="I43" s="16">
        <f>'[1]24'!J45</f>
        <v>214</v>
      </c>
      <c r="J43" s="16">
        <f>'[1]24'!K45</f>
        <v>0</v>
      </c>
      <c r="K43" s="15">
        <f t="shared" si="4"/>
        <v>276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214</v>
      </c>
      <c r="P43" s="16">
        <f t="shared" si="10"/>
        <v>0</v>
      </c>
      <c r="Q43" s="17">
        <f t="shared" si="5"/>
        <v>276</v>
      </c>
    </row>
    <row r="44" spans="1:17">
      <c r="A44" s="8" t="s">
        <v>86</v>
      </c>
      <c r="B44" s="15">
        <f>'[1]24'!B46</f>
        <v>62</v>
      </c>
      <c r="C44" s="16">
        <f>'[1]24'!C46</f>
        <v>0</v>
      </c>
      <c r="D44" s="16">
        <f>'[1]24'!D46</f>
        <v>238</v>
      </c>
      <c r="E44" s="16">
        <f>'[1]24'!E46</f>
        <v>0</v>
      </c>
      <c r="F44" s="15">
        <f t="shared" si="6"/>
        <v>300</v>
      </c>
      <c r="G44" s="15">
        <f>'[1]24'!H46</f>
        <v>62</v>
      </c>
      <c r="H44" s="16">
        <f>'[1]24'!I46</f>
        <v>0</v>
      </c>
      <c r="I44" s="16">
        <f>'[1]24'!J46</f>
        <v>208</v>
      </c>
      <c r="J44" s="16">
        <f>'[1]24'!K46</f>
        <v>0</v>
      </c>
      <c r="K44" s="15">
        <f t="shared" si="4"/>
        <v>270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208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'[1]24'!B47</f>
        <v>62</v>
      </c>
      <c r="C45" s="16">
        <f>'[1]24'!C47</f>
        <v>0</v>
      </c>
      <c r="D45" s="16">
        <f>'[1]24'!D47</f>
        <v>238</v>
      </c>
      <c r="E45" s="16">
        <f>'[1]24'!E47</f>
        <v>0</v>
      </c>
      <c r="F45" s="15">
        <f t="shared" si="6"/>
        <v>300</v>
      </c>
      <c r="G45" s="15">
        <f>'[1]24'!H47</f>
        <v>62</v>
      </c>
      <c r="H45" s="16">
        <f>'[1]24'!I47</f>
        <v>0</v>
      </c>
      <c r="I45" s="16">
        <f>'[1]24'!J47</f>
        <v>210</v>
      </c>
      <c r="J45" s="16">
        <f>'[1]24'!K47</f>
        <v>0</v>
      </c>
      <c r="K45" s="15">
        <f t="shared" si="4"/>
        <v>272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210</v>
      </c>
      <c r="P45" s="16">
        <f t="shared" si="10"/>
        <v>0</v>
      </c>
      <c r="Q45" s="17">
        <f t="shared" si="5"/>
        <v>272</v>
      </c>
    </row>
    <row r="46" spans="1:17">
      <c r="A46" s="8" t="s">
        <v>88</v>
      </c>
      <c r="B46" s="15">
        <f>'[1]24'!B48</f>
        <v>62</v>
      </c>
      <c r="C46" s="16">
        <f>'[1]24'!C48</f>
        <v>0</v>
      </c>
      <c r="D46" s="16">
        <f>'[1]24'!D48</f>
        <v>238</v>
      </c>
      <c r="E46" s="16">
        <f>'[1]24'!E48</f>
        <v>0</v>
      </c>
      <c r="F46" s="15">
        <f t="shared" si="6"/>
        <v>300</v>
      </c>
      <c r="G46" s="15">
        <f>'[1]24'!H48</f>
        <v>62</v>
      </c>
      <c r="H46" s="16">
        <f>'[1]24'!I48</f>
        <v>0</v>
      </c>
      <c r="I46" s="16">
        <f>'[1]24'!J48</f>
        <v>210</v>
      </c>
      <c r="J46" s="16">
        <f>'[1]24'!K48</f>
        <v>0</v>
      </c>
      <c r="K46" s="15">
        <f t="shared" si="4"/>
        <v>272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210</v>
      </c>
      <c r="P46" s="16">
        <f t="shared" si="10"/>
        <v>0</v>
      </c>
      <c r="Q46" s="17">
        <f t="shared" si="5"/>
        <v>272</v>
      </c>
    </row>
    <row r="47" spans="1:17">
      <c r="A47" s="8" t="s">
        <v>89</v>
      </c>
      <c r="B47" s="15">
        <f>'[1]24'!B49</f>
        <v>62</v>
      </c>
      <c r="C47" s="16">
        <f>'[1]24'!C49</f>
        <v>0</v>
      </c>
      <c r="D47" s="16">
        <f>'[1]24'!D49</f>
        <v>238</v>
      </c>
      <c r="E47" s="16">
        <f>'[1]24'!E49</f>
        <v>0</v>
      </c>
      <c r="F47" s="15">
        <f t="shared" si="6"/>
        <v>300</v>
      </c>
      <c r="G47" s="15">
        <f>'[1]24'!H49</f>
        <v>62</v>
      </c>
      <c r="H47" s="16">
        <f>'[1]24'!I49</f>
        <v>0</v>
      </c>
      <c r="I47" s="16">
        <f>'[1]24'!J49</f>
        <v>210</v>
      </c>
      <c r="J47" s="16">
        <f>'[1]24'!K49</f>
        <v>0</v>
      </c>
      <c r="K47" s="15">
        <f t="shared" si="4"/>
        <v>272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210</v>
      </c>
      <c r="P47" s="16">
        <f t="shared" si="10"/>
        <v>0</v>
      </c>
      <c r="Q47" s="17">
        <f t="shared" si="5"/>
        <v>272</v>
      </c>
    </row>
    <row r="48" spans="1:17">
      <c r="A48" s="8" t="s">
        <v>90</v>
      </c>
      <c r="B48" s="15">
        <f>'[1]24'!B50</f>
        <v>62</v>
      </c>
      <c r="C48" s="16">
        <f>'[1]24'!C50</f>
        <v>0</v>
      </c>
      <c r="D48" s="16">
        <f>'[1]24'!D50</f>
        <v>238</v>
      </c>
      <c r="E48" s="16">
        <f>'[1]24'!E50</f>
        <v>0</v>
      </c>
      <c r="F48" s="15">
        <f t="shared" si="6"/>
        <v>300</v>
      </c>
      <c r="G48" s="15">
        <f>'[1]24'!H50</f>
        <v>62</v>
      </c>
      <c r="H48" s="16">
        <f>'[1]24'!I50</f>
        <v>0</v>
      </c>
      <c r="I48" s="16">
        <f>'[1]24'!J50</f>
        <v>210</v>
      </c>
      <c r="J48" s="16">
        <f>'[1]24'!K50</f>
        <v>0</v>
      </c>
      <c r="K48" s="15">
        <f t="shared" si="4"/>
        <v>272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210</v>
      </c>
      <c r="P48" s="16">
        <f t="shared" si="10"/>
        <v>0</v>
      </c>
      <c r="Q48" s="17">
        <f t="shared" si="5"/>
        <v>272</v>
      </c>
    </row>
    <row r="49" spans="1:17">
      <c r="A49" s="8" t="s">
        <v>91</v>
      </c>
      <c r="B49" s="15">
        <f>'[1]24'!B51</f>
        <v>62</v>
      </c>
      <c r="C49" s="16">
        <f>'[1]24'!C51</f>
        <v>0</v>
      </c>
      <c r="D49" s="16">
        <f>'[1]24'!D51</f>
        <v>238</v>
      </c>
      <c r="E49" s="16">
        <f>'[1]24'!E51</f>
        <v>0</v>
      </c>
      <c r="F49" s="15">
        <f t="shared" si="6"/>
        <v>300</v>
      </c>
      <c r="G49" s="15">
        <f>'[1]24'!H51</f>
        <v>62</v>
      </c>
      <c r="H49" s="16">
        <f>'[1]24'!I51</f>
        <v>0</v>
      </c>
      <c r="I49" s="16">
        <f>'[1]24'!J51</f>
        <v>214</v>
      </c>
      <c r="J49" s="16">
        <f>'[1]24'!K51</f>
        <v>0</v>
      </c>
      <c r="K49" s="15">
        <f t="shared" si="4"/>
        <v>276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214</v>
      </c>
      <c r="P49" s="16">
        <f t="shared" si="10"/>
        <v>0</v>
      </c>
      <c r="Q49" s="17">
        <f t="shared" si="5"/>
        <v>276</v>
      </c>
    </row>
    <row r="50" spans="1:17">
      <c r="A50" s="8" t="s">
        <v>92</v>
      </c>
      <c r="B50" s="15">
        <f>'[1]24'!B52</f>
        <v>62</v>
      </c>
      <c r="C50" s="16">
        <f>'[1]24'!C52</f>
        <v>0</v>
      </c>
      <c r="D50" s="16">
        <f>'[1]24'!D52</f>
        <v>238</v>
      </c>
      <c r="E50" s="16">
        <f>'[1]24'!E52</f>
        <v>0</v>
      </c>
      <c r="F50" s="15">
        <f t="shared" si="6"/>
        <v>300</v>
      </c>
      <c r="G50" s="15">
        <f>'[1]24'!H52</f>
        <v>62</v>
      </c>
      <c r="H50" s="16">
        <f>'[1]24'!I52</f>
        <v>0</v>
      </c>
      <c r="I50" s="16">
        <f>'[1]24'!J52</f>
        <v>208</v>
      </c>
      <c r="J50" s="16">
        <f>'[1]24'!K52</f>
        <v>0</v>
      </c>
      <c r="K50" s="15">
        <f t="shared" si="4"/>
        <v>270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208</v>
      </c>
      <c r="P50" s="16">
        <f t="shared" si="10"/>
        <v>0</v>
      </c>
      <c r="Q50" s="17">
        <f t="shared" si="5"/>
        <v>270</v>
      </c>
    </row>
    <row r="51" spans="1:17">
      <c r="A51" s="8" t="s">
        <v>93</v>
      </c>
      <c r="B51" s="15">
        <f>'[1]24'!B53</f>
        <v>62</v>
      </c>
      <c r="C51" s="16">
        <f>'[1]24'!C53</f>
        <v>0</v>
      </c>
      <c r="D51" s="16">
        <f>'[1]24'!D53</f>
        <v>238</v>
      </c>
      <c r="E51" s="16">
        <f>'[1]24'!E53</f>
        <v>0</v>
      </c>
      <c r="F51" s="15">
        <f t="shared" si="6"/>
        <v>300</v>
      </c>
      <c r="G51" s="15">
        <f>'[1]24'!H53</f>
        <v>62</v>
      </c>
      <c r="H51" s="16">
        <f>'[1]24'!I53</f>
        <v>0</v>
      </c>
      <c r="I51" s="16">
        <f>'[1]24'!J53</f>
        <v>211</v>
      </c>
      <c r="J51" s="16">
        <f>'[1]24'!K53</f>
        <v>0</v>
      </c>
      <c r="K51" s="15">
        <f t="shared" si="4"/>
        <v>273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211</v>
      </c>
      <c r="P51" s="16">
        <f t="shared" si="10"/>
        <v>0</v>
      </c>
      <c r="Q51" s="17">
        <f t="shared" si="5"/>
        <v>273</v>
      </c>
    </row>
    <row r="52" spans="1:17">
      <c r="A52" s="8" t="s">
        <v>94</v>
      </c>
      <c r="B52" s="15">
        <f>'[1]24'!B54</f>
        <v>62</v>
      </c>
      <c r="C52" s="16">
        <f>'[1]24'!C54</f>
        <v>0</v>
      </c>
      <c r="D52" s="16">
        <f>'[1]24'!D54</f>
        <v>238</v>
      </c>
      <c r="E52" s="16">
        <f>'[1]24'!E54</f>
        <v>0</v>
      </c>
      <c r="F52" s="15">
        <f t="shared" si="6"/>
        <v>300</v>
      </c>
      <c r="G52" s="15">
        <f>'[1]24'!H54</f>
        <v>62</v>
      </c>
      <c r="H52" s="16">
        <f>'[1]24'!I54</f>
        <v>0</v>
      </c>
      <c r="I52" s="16">
        <f>'[1]24'!J54</f>
        <v>211</v>
      </c>
      <c r="J52" s="16">
        <f>'[1]24'!K54</f>
        <v>0</v>
      </c>
      <c r="K52" s="15">
        <f t="shared" si="4"/>
        <v>273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211</v>
      </c>
      <c r="P52" s="16">
        <f t="shared" si="10"/>
        <v>0</v>
      </c>
      <c r="Q52" s="17">
        <f t="shared" si="5"/>
        <v>273</v>
      </c>
    </row>
    <row r="53" spans="1:17">
      <c r="A53" s="8" t="s">
        <v>95</v>
      </c>
      <c r="B53" s="15">
        <f>'[1]24'!B55</f>
        <v>62</v>
      </c>
      <c r="C53" s="16">
        <f>'[1]24'!C55</f>
        <v>0</v>
      </c>
      <c r="D53" s="16">
        <f>'[1]24'!D55</f>
        <v>238</v>
      </c>
      <c r="E53" s="16">
        <f>'[1]24'!E55</f>
        <v>0</v>
      </c>
      <c r="F53" s="15">
        <f t="shared" si="6"/>
        <v>300</v>
      </c>
      <c r="G53" s="15">
        <f>'[1]24'!H55</f>
        <v>62</v>
      </c>
      <c r="H53" s="16">
        <f>'[1]24'!I55</f>
        <v>0</v>
      </c>
      <c r="I53" s="16">
        <f>'[1]24'!J55</f>
        <v>211</v>
      </c>
      <c r="J53" s="16">
        <f>'[1]24'!K55</f>
        <v>0</v>
      </c>
      <c r="K53" s="15">
        <f t="shared" si="4"/>
        <v>273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211</v>
      </c>
      <c r="P53" s="16">
        <f t="shared" si="10"/>
        <v>0</v>
      </c>
      <c r="Q53" s="17">
        <f t="shared" si="5"/>
        <v>273</v>
      </c>
    </row>
    <row r="54" spans="1:17">
      <c r="A54" s="8" t="s">
        <v>96</v>
      </c>
      <c r="B54" s="15">
        <f>'[1]24'!B56</f>
        <v>62</v>
      </c>
      <c r="C54" s="16">
        <f>'[1]24'!C56</f>
        <v>0</v>
      </c>
      <c r="D54" s="16">
        <f>'[1]24'!D56</f>
        <v>238</v>
      </c>
      <c r="E54" s="16">
        <f>'[1]24'!E56</f>
        <v>0</v>
      </c>
      <c r="F54" s="15">
        <f t="shared" si="6"/>
        <v>300</v>
      </c>
      <c r="G54" s="15">
        <f>'[1]24'!H56</f>
        <v>62</v>
      </c>
      <c r="H54" s="16">
        <f>'[1]24'!I56</f>
        <v>0</v>
      </c>
      <c r="I54" s="16">
        <f>'[1]24'!J56</f>
        <v>211</v>
      </c>
      <c r="J54" s="16">
        <f>'[1]24'!K56</f>
        <v>0</v>
      </c>
      <c r="K54" s="15">
        <f t="shared" si="4"/>
        <v>273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211</v>
      </c>
      <c r="P54" s="16">
        <f t="shared" si="10"/>
        <v>0</v>
      </c>
      <c r="Q54" s="17">
        <f t="shared" si="5"/>
        <v>273</v>
      </c>
    </row>
    <row r="55" spans="1:17">
      <c r="A55" s="8" t="s">
        <v>97</v>
      </c>
      <c r="B55" s="15">
        <f>'[1]24'!B57</f>
        <v>62</v>
      </c>
      <c r="C55" s="16">
        <f>'[1]24'!C57</f>
        <v>0</v>
      </c>
      <c r="D55" s="16">
        <f>'[1]24'!D57</f>
        <v>238</v>
      </c>
      <c r="E55" s="16">
        <f>'[1]24'!E57</f>
        <v>0</v>
      </c>
      <c r="F55" s="15">
        <f t="shared" si="6"/>
        <v>300</v>
      </c>
      <c r="G55" s="15">
        <f>'[1]24'!H57</f>
        <v>62</v>
      </c>
      <c r="H55" s="16">
        <f>'[1]24'!I57</f>
        <v>0</v>
      </c>
      <c r="I55" s="16">
        <f>'[1]24'!J57</f>
        <v>215</v>
      </c>
      <c r="J55" s="16">
        <f>'[1]24'!K57</f>
        <v>0</v>
      </c>
      <c r="K55" s="15">
        <f t="shared" si="4"/>
        <v>277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215</v>
      </c>
      <c r="P55" s="16">
        <f t="shared" si="10"/>
        <v>0</v>
      </c>
      <c r="Q55" s="17">
        <f t="shared" si="5"/>
        <v>277</v>
      </c>
    </row>
    <row r="56" spans="1:17">
      <c r="A56" s="8" t="s">
        <v>98</v>
      </c>
      <c r="B56" s="15">
        <f>'[1]24'!B58</f>
        <v>62</v>
      </c>
      <c r="C56" s="16">
        <f>'[1]24'!C58</f>
        <v>0</v>
      </c>
      <c r="D56" s="16">
        <f>'[1]24'!D58</f>
        <v>238</v>
      </c>
      <c r="E56" s="16">
        <f>'[1]24'!E58</f>
        <v>0</v>
      </c>
      <c r="F56" s="15">
        <f t="shared" si="6"/>
        <v>300</v>
      </c>
      <c r="G56" s="15">
        <f>'[1]24'!H58</f>
        <v>62</v>
      </c>
      <c r="H56" s="16">
        <f>'[1]24'!I58</f>
        <v>0</v>
      </c>
      <c r="I56" s="16">
        <f>'[1]24'!J58</f>
        <v>208</v>
      </c>
      <c r="J56" s="16">
        <f>'[1]24'!K58</f>
        <v>0</v>
      </c>
      <c r="K56" s="15">
        <f t="shared" si="4"/>
        <v>270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208</v>
      </c>
      <c r="P56" s="16">
        <f t="shared" si="10"/>
        <v>0</v>
      </c>
      <c r="Q56" s="17">
        <f t="shared" si="5"/>
        <v>270</v>
      </c>
    </row>
    <row r="57" spans="1:17">
      <c r="A57" s="8" t="s">
        <v>99</v>
      </c>
      <c r="B57" s="15">
        <f>'[1]24'!B59</f>
        <v>62</v>
      </c>
      <c r="C57" s="16">
        <f>'[1]24'!C59</f>
        <v>0</v>
      </c>
      <c r="D57" s="16">
        <f>'[1]24'!D59</f>
        <v>238</v>
      </c>
      <c r="E57" s="16">
        <f>'[1]24'!E59</f>
        <v>0</v>
      </c>
      <c r="F57" s="15">
        <f t="shared" si="6"/>
        <v>300</v>
      </c>
      <c r="G57" s="15">
        <f>'[1]24'!H59</f>
        <v>62</v>
      </c>
      <c r="H57" s="16">
        <f>'[1]24'!I59</f>
        <v>0</v>
      </c>
      <c r="I57" s="16">
        <f>'[1]24'!J59</f>
        <v>208</v>
      </c>
      <c r="J57" s="16">
        <f>'[1]24'!K59</f>
        <v>0</v>
      </c>
      <c r="K57" s="15">
        <f t="shared" si="4"/>
        <v>270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208</v>
      </c>
      <c r="P57" s="16">
        <f t="shared" si="10"/>
        <v>0</v>
      </c>
      <c r="Q57" s="17">
        <f t="shared" si="5"/>
        <v>270</v>
      </c>
    </row>
    <row r="58" spans="1:17">
      <c r="A58" s="8" t="s">
        <v>100</v>
      </c>
      <c r="B58" s="15">
        <f>'[1]24'!B60</f>
        <v>62</v>
      </c>
      <c r="C58" s="16">
        <f>'[1]24'!C60</f>
        <v>0</v>
      </c>
      <c r="D58" s="16">
        <f>'[1]24'!D60</f>
        <v>238</v>
      </c>
      <c r="E58" s="16">
        <f>'[1]24'!E60</f>
        <v>0</v>
      </c>
      <c r="F58" s="15">
        <f t="shared" si="6"/>
        <v>300</v>
      </c>
      <c r="G58" s="15">
        <f>'[1]24'!H60</f>
        <v>62</v>
      </c>
      <c r="H58" s="16">
        <f>'[1]24'!I60</f>
        <v>0</v>
      </c>
      <c r="I58" s="16">
        <f>'[1]24'!J60</f>
        <v>208</v>
      </c>
      <c r="J58" s="16">
        <f>'[1]24'!K60</f>
        <v>0</v>
      </c>
      <c r="K58" s="15">
        <f t="shared" si="4"/>
        <v>270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208</v>
      </c>
      <c r="P58" s="16">
        <f t="shared" si="10"/>
        <v>0</v>
      </c>
      <c r="Q58" s="17">
        <f t="shared" si="5"/>
        <v>270</v>
      </c>
    </row>
    <row r="59" spans="1:17">
      <c r="A59" s="8" t="s">
        <v>101</v>
      </c>
      <c r="B59" s="15">
        <f>'[1]24'!B61</f>
        <v>62</v>
      </c>
      <c r="C59" s="16">
        <f>'[1]24'!C61</f>
        <v>0</v>
      </c>
      <c r="D59" s="16">
        <f>'[1]24'!D61</f>
        <v>238</v>
      </c>
      <c r="E59" s="16">
        <f>'[1]24'!E61</f>
        <v>0</v>
      </c>
      <c r="F59" s="15">
        <f t="shared" si="6"/>
        <v>300</v>
      </c>
      <c r="G59" s="15">
        <f>'[1]24'!H61</f>
        <v>62</v>
      </c>
      <c r="H59" s="16">
        <f>'[1]24'!I61</f>
        <v>0</v>
      </c>
      <c r="I59" s="16">
        <f>'[1]24'!J61</f>
        <v>208</v>
      </c>
      <c r="J59" s="16">
        <f>'[1]24'!K61</f>
        <v>0</v>
      </c>
      <c r="K59" s="15">
        <f t="shared" si="4"/>
        <v>270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208</v>
      </c>
      <c r="P59" s="16">
        <f t="shared" si="10"/>
        <v>0</v>
      </c>
      <c r="Q59" s="17">
        <f t="shared" si="5"/>
        <v>270</v>
      </c>
    </row>
    <row r="60" spans="1:17">
      <c r="A60" s="8" t="s">
        <v>102</v>
      </c>
      <c r="B60" s="15">
        <f>'[1]24'!B62</f>
        <v>62</v>
      </c>
      <c r="C60" s="16">
        <f>'[1]24'!C62</f>
        <v>0</v>
      </c>
      <c r="D60" s="16">
        <f>'[1]24'!D62</f>
        <v>238</v>
      </c>
      <c r="E60" s="16">
        <f>'[1]24'!E62</f>
        <v>0</v>
      </c>
      <c r="F60" s="15">
        <f t="shared" si="6"/>
        <v>300</v>
      </c>
      <c r="G60" s="15">
        <f>'[1]24'!H62</f>
        <v>62</v>
      </c>
      <c r="H60" s="16">
        <f>'[1]24'!I62</f>
        <v>0</v>
      </c>
      <c r="I60" s="16">
        <f>'[1]24'!J62</f>
        <v>208</v>
      </c>
      <c r="J60" s="16">
        <f>'[1]24'!K62</f>
        <v>0</v>
      </c>
      <c r="K60" s="15">
        <f t="shared" si="4"/>
        <v>270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208</v>
      </c>
      <c r="P60" s="16">
        <f t="shared" si="10"/>
        <v>0</v>
      </c>
      <c r="Q60" s="17">
        <f t="shared" si="5"/>
        <v>270</v>
      </c>
    </row>
    <row r="61" spans="1:17">
      <c r="A61" s="8" t="s">
        <v>103</v>
      </c>
      <c r="B61" s="15">
        <f>'[1]24'!B63</f>
        <v>62</v>
      </c>
      <c r="C61" s="16">
        <f>'[1]24'!C63</f>
        <v>0</v>
      </c>
      <c r="D61" s="16">
        <f>'[1]24'!D63</f>
        <v>238</v>
      </c>
      <c r="E61" s="16">
        <f>'[1]24'!E63</f>
        <v>0</v>
      </c>
      <c r="F61" s="15">
        <f t="shared" si="6"/>
        <v>300</v>
      </c>
      <c r="G61" s="15">
        <f>'[1]24'!H63</f>
        <v>62</v>
      </c>
      <c r="H61" s="16">
        <f>'[1]24'!I63</f>
        <v>0</v>
      </c>
      <c r="I61" s="16">
        <f>'[1]24'!J63</f>
        <v>208</v>
      </c>
      <c r="J61" s="16">
        <f>'[1]24'!K63</f>
        <v>0</v>
      </c>
      <c r="K61" s="15">
        <f t="shared" si="4"/>
        <v>270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208</v>
      </c>
      <c r="P61" s="16">
        <f t="shared" si="10"/>
        <v>0</v>
      </c>
      <c r="Q61" s="17">
        <f t="shared" si="5"/>
        <v>270</v>
      </c>
    </row>
    <row r="62" spans="1:17">
      <c r="A62" s="8" t="s">
        <v>104</v>
      </c>
      <c r="B62" s="15">
        <f>'[1]24'!B64</f>
        <v>62</v>
      </c>
      <c r="C62" s="16">
        <f>'[1]24'!C64</f>
        <v>0</v>
      </c>
      <c r="D62" s="16">
        <f>'[1]24'!D64</f>
        <v>238</v>
      </c>
      <c r="E62" s="16">
        <f>'[1]24'!E64</f>
        <v>0</v>
      </c>
      <c r="F62" s="15">
        <f t="shared" si="6"/>
        <v>300</v>
      </c>
      <c r="G62" s="15">
        <f>'[1]24'!H64</f>
        <v>62</v>
      </c>
      <c r="H62" s="16">
        <f>'[1]24'!I64</f>
        <v>0</v>
      </c>
      <c r="I62" s="16">
        <f>'[1]24'!J64</f>
        <v>208</v>
      </c>
      <c r="J62" s="16">
        <f>'[1]24'!K64</f>
        <v>0</v>
      </c>
      <c r="K62" s="15">
        <f t="shared" si="4"/>
        <v>270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208</v>
      </c>
      <c r="P62" s="16">
        <f t="shared" si="10"/>
        <v>0</v>
      </c>
      <c r="Q62" s="17">
        <f t="shared" si="5"/>
        <v>270</v>
      </c>
    </row>
    <row r="63" spans="1:17">
      <c r="A63" s="8" t="s">
        <v>105</v>
      </c>
      <c r="B63" s="15">
        <f>'[1]24'!B65</f>
        <v>62</v>
      </c>
      <c r="C63" s="16">
        <f>'[1]24'!C65</f>
        <v>0</v>
      </c>
      <c r="D63" s="16">
        <f>'[1]24'!D65</f>
        <v>238</v>
      </c>
      <c r="E63" s="16">
        <f>'[1]24'!E65</f>
        <v>0</v>
      </c>
      <c r="F63" s="15">
        <f t="shared" si="6"/>
        <v>300</v>
      </c>
      <c r="G63" s="15">
        <f>'[1]24'!H65</f>
        <v>62</v>
      </c>
      <c r="H63" s="16">
        <f>'[1]24'!I65</f>
        <v>0</v>
      </c>
      <c r="I63" s="16">
        <f>'[1]24'!J65</f>
        <v>208</v>
      </c>
      <c r="J63" s="16">
        <f>'[1]24'!K65</f>
        <v>0</v>
      </c>
      <c r="K63" s="15">
        <f t="shared" si="4"/>
        <v>270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208</v>
      </c>
      <c r="P63" s="16">
        <f t="shared" si="10"/>
        <v>0</v>
      </c>
      <c r="Q63" s="17">
        <f t="shared" si="5"/>
        <v>270</v>
      </c>
    </row>
    <row r="64" spans="1:17">
      <c r="A64" s="8" t="s">
        <v>106</v>
      </c>
      <c r="B64" s="15">
        <f>'[1]24'!B66</f>
        <v>62</v>
      </c>
      <c r="C64" s="16">
        <f>'[1]24'!C66</f>
        <v>0</v>
      </c>
      <c r="D64" s="16">
        <f>'[1]24'!D66</f>
        <v>238</v>
      </c>
      <c r="E64" s="16">
        <f>'[1]24'!E66</f>
        <v>0</v>
      </c>
      <c r="F64" s="15">
        <f t="shared" si="6"/>
        <v>300</v>
      </c>
      <c r="G64" s="15">
        <f>'[1]24'!H66</f>
        <v>62</v>
      </c>
      <c r="H64" s="16">
        <f>'[1]24'!I66</f>
        <v>0</v>
      </c>
      <c r="I64" s="16">
        <f>'[1]24'!J66</f>
        <v>208</v>
      </c>
      <c r="J64" s="16">
        <f>'[1]24'!K66</f>
        <v>0</v>
      </c>
      <c r="K64" s="15">
        <f t="shared" si="4"/>
        <v>270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208</v>
      </c>
      <c r="P64" s="16">
        <f t="shared" si="10"/>
        <v>0</v>
      </c>
      <c r="Q64" s="17">
        <f t="shared" si="5"/>
        <v>270</v>
      </c>
    </row>
    <row r="65" spans="1:19">
      <c r="A65" s="8" t="s">
        <v>107</v>
      </c>
      <c r="B65" s="15">
        <f>'[1]24'!B67</f>
        <v>62</v>
      </c>
      <c r="C65" s="16">
        <f>'[1]24'!C67</f>
        <v>0</v>
      </c>
      <c r="D65" s="16">
        <f>'[1]24'!D67</f>
        <v>238</v>
      </c>
      <c r="E65" s="16">
        <f>'[1]24'!E67</f>
        <v>0</v>
      </c>
      <c r="F65" s="15">
        <f t="shared" si="6"/>
        <v>300</v>
      </c>
      <c r="G65" s="15">
        <f>'[1]24'!H67</f>
        <v>62</v>
      </c>
      <c r="H65" s="16">
        <f>'[1]24'!I67</f>
        <v>0</v>
      </c>
      <c r="I65" s="16">
        <f>'[1]24'!J67</f>
        <v>208</v>
      </c>
      <c r="J65" s="16">
        <f>'[1]24'!K67</f>
        <v>0</v>
      </c>
      <c r="K65" s="15">
        <f t="shared" si="4"/>
        <v>270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208</v>
      </c>
      <c r="P65" s="16">
        <f t="shared" si="10"/>
        <v>0</v>
      </c>
      <c r="Q65" s="17">
        <f t="shared" si="5"/>
        <v>270</v>
      </c>
    </row>
    <row r="66" spans="1:19">
      <c r="A66" s="8" t="s">
        <v>108</v>
      </c>
      <c r="B66" s="15">
        <f>'[1]24'!B68</f>
        <v>62</v>
      </c>
      <c r="C66" s="16">
        <f>'[1]24'!C68</f>
        <v>0</v>
      </c>
      <c r="D66" s="16">
        <f>'[1]24'!D68</f>
        <v>238</v>
      </c>
      <c r="E66" s="16">
        <f>'[1]24'!E68</f>
        <v>0</v>
      </c>
      <c r="F66" s="15">
        <f t="shared" si="6"/>
        <v>300</v>
      </c>
      <c r="G66" s="15">
        <f>'[1]24'!H68</f>
        <v>62</v>
      </c>
      <c r="H66" s="16">
        <f>'[1]24'!I68</f>
        <v>0</v>
      </c>
      <c r="I66" s="16">
        <f>'[1]24'!J68</f>
        <v>208</v>
      </c>
      <c r="J66" s="16">
        <f>'[1]24'!K68</f>
        <v>0</v>
      </c>
      <c r="K66" s="15">
        <f t="shared" si="4"/>
        <v>270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208</v>
      </c>
      <c r="P66" s="16">
        <f t="shared" si="10"/>
        <v>0</v>
      </c>
      <c r="Q66" s="17">
        <f t="shared" si="5"/>
        <v>270</v>
      </c>
    </row>
    <row r="67" spans="1:19">
      <c r="A67" s="8" t="s">
        <v>109</v>
      </c>
      <c r="B67" s="15">
        <f>'[1]24'!B69</f>
        <v>62</v>
      </c>
      <c r="C67" s="16">
        <f>'[1]24'!C69</f>
        <v>0</v>
      </c>
      <c r="D67" s="16">
        <f>'[1]24'!D69</f>
        <v>238</v>
      </c>
      <c r="E67" s="16">
        <f>'[1]24'!E69</f>
        <v>0</v>
      </c>
      <c r="F67" s="15">
        <f t="shared" si="6"/>
        <v>300</v>
      </c>
      <c r="G67" s="15">
        <f>'[1]24'!H69</f>
        <v>62</v>
      </c>
      <c r="H67" s="16">
        <f>'[1]24'!I69</f>
        <v>0</v>
      </c>
      <c r="I67" s="16">
        <f>'[1]24'!J69</f>
        <v>208</v>
      </c>
      <c r="J67" s="16">
        <f>'[1]24'!K69</f>
        <v>0</v>
      </c>
      <c r="K67" s="15">
        <f t="shared" si="4"/>
        <v>270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208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270</v>
      </c>
    </row>
    <row r="68" spans="1:19">
      <c r="A68" s="8" t="s">
        <v>110</v>
      </c>
      <c r="B68" s="15">
        <f>'[1]24'!B70</f>
        <v>62</v>
      </c>
      <c r="C68" s="16">
        <f>'[1]24'!C70</f>
        <v>0</v>
      </c>
      <c r="D68" s="16">
        <f>'[1]24'!D70</f>
        <v>238</v>
      </c>
      <c r="E68" s="16">
        <f>'[1]24'!E70</f>
        <v>0</v>
      </c>
      <c r="F68" s="15">
        <f t="shared" si="6"/>
        <v>300</v>
      </c>
      <c r="G68" s="15">
        <f>'[1]24'!H70</f>
        <v>62</v>
      </c>
      <c r="H68" s="16">
        <f>'[1]24'!I70</f>
        <v>0</v>
      </c>
      <c r="I68" s="16">
        <f>'[1]24'!J70</f>
        <v>208</v>
      </c>
      <c r="J68" s="16">
        <f>'[1]24'!K70</f>
        <v>0</v>
      </c>
      <c r="K68" s="15">
        <f t="shared" ref="K68:K98" si="15">SUM(G68:J68)</f>
        <v>270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208</v>
      </c>
      <c r="P68" s="16">
        <f t="shared" si="14"/>
        <v>0</v>
      </c>
      <c r="Q68" s="17">
        <f t="shared" ref="Q68:Q98" si="16">SUM(M68:P68)</f>
        <v>270</v>
      </c>
    </row>
    <row r="69" spans="1:19">
      <c r="A69" s="8" t="s">
        <v>111</v>
      </c>
      <c r="B69" s="15">
        <f>'[1]24'!B71</f>
        <v>62</v>
      </c>
      <c r="C69" s="16">
        <f>'[1]24'!C71</f>
        <v>0</v>
      </c>
      <c r="D69" s="16">
        <f>'[1]24'!D71</f>
        <v>238</v>
      </c>
      <c r="E69" s="16">
        <f>'[1]24'!E71</f>
        <v>0</v>
      </c>
      <c r="F69" s="15">
        <f t="shared" ref="F69:F98" si="17">SUM(B69:E69)</f>
        <v>300</v>
      </c>
      <c r="G69" s="15">
        <f>'[1]24'!H71</f>
        <v>62</v>
      </c>
      <c r="H69" s="16">
        <f>'[1]24'!I71</f>
        <v>0</v>
      </c>
      <c r="I69" s="16">
        <f>'[1]24'!J71</f>
        <v>208</v>
      </c>
      <c r="J69" s="16">
        <f>'[1]24'!K71</f>
        <v>0</v>
      </c>
      <c r="K69" s="15">
        <f t="shared" si="15"/>
        <v>270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208</v>
      </c>
      <c r="P69" s="16">
        <f t="shared" si="14"/>
        <v>0</v>
      </c>
      <c r="Q69" s="17">
        <f t="shared" si="16"/>
        <v>270</v>
      </c>
      <c r="S69">
        <f>96*4</f>
        <v>384</v>
      </c>
    </row>
    <row r="70" spans="1:19">
      <c r="A70" s="8" t="s">
        <v>112</v>
      </c>
      <c r="B70" s="15">
        <f>'[1]24'!B72</f>
        <v>62</v>
      </c>
      <c r="C70" s="16">
        <f>'[1]24'!C72</f>
        <v>0</v>
      </c>
      <c r="D70" s="16">
        <f>'[1]24'!D72</f>
        <v>238</v>
      </c>
      <c r="E70" s="16">
        <f>'[1]24'!E72</f>
        <v>0</v>
      </c>
      <c r="F70" s="15">
        <f t="shared" si="17"/>
        <v>300</v>
      </c>
      <c r="G70" s="15">
        <f>'[1]24'!H72</f>
        <v>62</v>
      </c>
      <c r="H70" s="16">
        <f>'[1]24'!I72</f>
        <v>0</v>
      </c>
      <c r="I70" s="16">
        <f>'[1]24'!J72</f>
        <v>208</v>
      </c>
      <c r="J70" s="16">
        <f>'[1]24'!K72</f>
        <v>0</v>
      </c>
      <c r="K70" s="15">
        <f t="shared" si="15"/>
        <v>270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208</v>
      </c>
      <c r="P70" s="16">
        <f t="shared" si="14"/>
        <v>0</v>
      </c>
      <c r="Q70" s="17">
        <f t="shared" si="16"/>
        <v>270</v>
      </c>
    </row>
    <row r="71" spans="1:19">
      <c r="A71" s="8" t="s">
        <v>113</v>
      </c>
      <c r="B71" s="15">
        <f>'[1]24'!B73</f>
        <v>62</v>
      </c>
      <c r="C71" s="16">
        <f>'[1]24'!C73</f>
        <v>0</v>
      </c>
      <c r="D71" s="16">
        <f>'[1]24'!D73</f>
        <v>238</v>
      </c>
      <c r="E71" s="16">
        <f>'[1]24'!E73</f>
        <v>0</v>
      </c>
      <c r="F71" s="15">
        <f t="shared" si="17"/>
        <v>300</v>
      </c>
      <c r="G71" s="15">
        <f>'[1]24'!H73</f>
        <v>62</v>
      </c>
      <c r="H71" s="16">
        <f>'[1]24'!I73</f>
        <v>0</v>
      </c>
      <c r="I71" s="16">
        <f>'[1]24'!J73</f>
        <v>208</v>
      </c>
      <c r="J71" s="16">
        <f>'[1]24'!K73</f>
        <v>0</v>
      </c>
      <c r="K71" s="15">
        <f t="shared" si="15"/>
        <v>270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208</v>
      </c>
      <c r="P71" s="16">
        <f t="shared" si="14"/>
        <v>0</v>
      </c>
      <c r="Q71" s="17">
        <f t="shared" si="16"/>
        <v>270</v>
      </c>
    </row>
    <row r="72" spans="1:19">
      <c r="A72" s="8" t="s">
        <v>114</v>
      </c>
      <c r="B72" s="15">
        <f>'[1]24'!B74</f>
        <v>62</v>
      </c>
      <c r="C72" s="16">
        <f>'[1]24'!C74</f>
        <v>0</v>
      </c>
      <c r="D72" s="16">
        <f>'[1]24'!D74</f>
        <v>238</v>
      </c>
      <c r="E72" s="16">
        <f>'[1]24'!E74</f>
        <v>0</v>
      </c>
      <c r="F72" s="15">
        <f t="shared" si="17"/>
        <v>300</v>
      </c>
      <c r="G72" s="15">
        <f>'[1]24'!H74</f>
        <v>62</v>
      </c>
      <c r="H72" s="16">
        <f>'[1]24'!I74</f>
        <v>0</v>
      </c>
      <c r="I72" s="16">
        <f>'[1]24'!J74</f>
        <v>208</v>
      </c>
      <c r="J72" s="16">
        <f>'[1]24'!K74</f>
        <v>0</v>
      </c>
      <c r="K72" s="15">
        <f t="shared" si="15"/>
        <v>270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208</v>
      </c>
      <c r="P72" s="16">
        <f t="shared" si="14"/>
        <v>0</v>
      </c>
      <c r="Q72" s="17">
        <f t="shared" si="16"/>
        <v>270</v>
      </c>
    </row>
    <row r="73" spans="1:19">
      <c r="A73" s="8" t="s">
        <v>115</v>
      </c>
      <c r="B73" s="15">
        <f>'[1]24'!B75</f>
        <v>62</v>
      </c>
      <c r="C73" s="16">
        <f>'[1]24'!C75</f>
        <v>0</v>
      </c>
      <c r="D73" s="16">
        <f>'[1]24'!D75</f>
        <v>238</v>
      </c>
      <c r="E73" s="16">
        <f>'[1]24'!E75</f>
        <v>0</v>
      </c>
      <c r="F73" s="15">
        <f t="shared" si="17"/>
        <v>300</v>
      </c>
      <c r="G73" s="15">
        <f>'[1]24'!H75</f>
        <v>62</v>
      </c>
      <c r="H73" s="16">
        <f>'[1]24'!I75</f>
        <v>0</v>
      </c>
      <c r="I73" s="16">
        <f>'[1]24'!J75</f>
        <v>215</v>
      </c>
      <c r="J73" s="16">
        <f>'[1]24'!K75</f>
        <v>0</v>
      </c>
      <c r="K73" s="15">
        <f t="shared" si="15"/>
        <v>277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215</v>
      </c>
      <c r="P73" s="16">
        <f t="shared" si="14"/>
        <v>0</v>
      </c>
      <c r="Q73" s="17">
        <f t="shared" si="16"/>
        <v>277</v>
      </c>
    </row>
    <row r="74" spans="1:19">
      <c r="A74" s="8" t="s">
        <v>116</v>
      </c>
      <c r="B74" s="15">
        <f>'[1]24'!B76</f>
        <v>62</v>
      </c>
      <c r="C74" s="16">
        <f>'[1]24'!C76</f>
        <v>0</v>
      </c>
      <c r="D74" s="16">
        <f>'[1]24'!D76</f>
        <v>238</v>
      </c>
      <c r="E74" s="16">
        <f>'[1]24'!E76</f>
        <v>0</v>
      </c>
      <c r="F74" s="15">
        <f t="shared" si="17"/>
        <v>300</v>
      </c>
      <c r="G74" s="15">
        <f>'[1]24'!H76</f>
        <v>62</v>
      </c>
      <c r="H74" s="16">
        <f>'[1]24'!I76</f>
        <v>0</v>
      </c>
      <c r="I74" s="16">
        <f>'[1]24'!J76</f>
        <v>211</v>
      </c>
      <c r="J74" s="16">
        <f>'[1]24'!K76</f>
        <v>0</v>
      </c>
      <c r="K74" s="15">
        <f t="shared" si="15"/>
        <v>273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211</v>
      </c>
      <c r="P74" s="16">
        <f t="shared" si="14"/>
        <v>0</v>
      </c>
      <c r="Q74" s="17">
        <f t="shared" si="16"/>
        <v>273</v>
      </c>
    </row>
    <row r="75" spans="1:19">
      <c r="A75" s="8" t="s">
        <v>117</v>
      </c>
      <c r="B75" s="15">
        <f>'[1]24'!B77</f>
        <v>62</v>
      </c>
      <c r="C75" s="16">
        <f>'[1]24'!C77</f>
        <v>0</v>
      </c>
      <c r="D75" s="16">
        <f>'[1]24'!D77</f>
        <v>238</v>
      </c>
      <c r="E75" s="16">
        <f>'[1]24'!E77</f>
        <v>0</v>
      </c>
      <c r="F75" s="15">
        <f t="shared" si="17"/>
        <v>300</v>
      </c>
      <c r="G75" s="15">
        <f>'[1]24'!H77</f>
        <v>62</v>
      </c>
      <c r="H75" s="16">
        <f>'[1]24'!I77</f>
        <v>0</v>
      </c>
      <c r="I75" s="16">
        <f>'[1]24'!J77</f>
        <v>213</v>
      </c>
      <c r="J75" s="16">
        <f>'[1]24'!K77</f>
        <v>0</v>
      </c>
      <c r="K75" s="15">
        <f t="shared" si="15"/>
        <v>275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213</v>
      </c>
      <c r="P75" s="16">
        <f t="shared" si="14"/>
        <v>0</v>
      </c>
      <c r="Q75" s="17">
        <f t="shared" si="16"/>
        <v>275</v>
      </c>
    </row>
    <row r="76" spans="1:19">
      <c r="A76" s="8" t="s">
        <v>118</v>
      </c>
      <c r="B76" s="15">
        <f>'[1]24'!B78</f>
        <v>62</v>
      </c>
      <c r="C76" s="16">
        <f>'[1]24'!C78</f>
        <v>0</v>
      </c>
      <c r="D76" s="16">
        <f>'[1]24'!D78</f>
        <v>238</v>
      </c>
      <c r="E76" s="16">
        <f>'[1]24'!E78</f>
        <v>0</v>
      </c>
      <c r="F76" s="15">
        <f t="shared" si="17"/>
        <v>300</v>
      </c>
      <c r="G76" s="15">
        <f>'[1]24'!H78</f>
        <v>62</v>
      </c>
      <c r="H76" s="16">
        <f>'[1]24'!I78</f>
        <v>0</v>
      </c>
      <c r="I76" s="16">
        <f>'[1]24'!J78</f>
        <v>212</v>
      </c>
      <c r="J76" s="16">
        <f>'[1]24'!K78</f>
        <v>0</v>
      </c>
      <c r="K76" s="15">
        <f t="shared" si="15"/>
        <v>274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212</v>
      </c>
      <c r="P76" s="16">
        <f t="shared" si="14"/>
        <v>0</v>
      </c>
      <c r="Q76" s="17">
        <f t="shared" si="16"/>
        <v>274</v>
      </c>
    </row>
    <row r="77" spans="1:19">
      <c r="A77" s="8" t="s">
        <v>119</v>
      </c>
      <c r="B77" s="15">
        <f>'[1]24'!B79</f>
        <v>62</v>
      </c>
      <c r="C77" s="16">
        <f>'[1]24'!C79</f>
        <v>0</v>
      </c>
      <c r="D77" s="16">
        <f>'[1]24'!D79</f>
        <v>238</v>
      </c>
      <c r="E77" s="16">
        <f>'[1]24'!E79</f>
        <v>0</v>
      </c>
      <c r="F77" s="15">
        <f t="shared" si="17"/>
        <v>300</v>
      </c>
      <c r="G77" s="15">
        <f>'[1]24'!H79</f>
        <v>62</v>
      </c>
      <c r="H77" s="16">
        <f>'[1]24'!I79</f>
        <v>0</v>
      </c>
      <c r="I77" s="16">
        <f>'[1]24'!J79</f>
        <v>212</v>
      </c>
      <c r="J77" s="16">
        <f>'[1]24'!K79</f>
        <v>0</v>
      </c>
      <c r="K77" s="15">
        <f t="shared" si="15"/>
        <v>274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212</v>
      </c>
      <c r="P77" s="16">
        <f t="shared" si="14"/>
        <v>0</v>
      </c>
      <c r="Q77" s="17">
        <f t="shared" si="16"/>
        <v>274</v>
      </c>
    </row>
    <row r="78" spans="1:19">
      <c r="A78" s="8" t="s">
        <v>120</v>
      </c>
      <c r="B78" s="15">
        <f>'[1]24'!B80</f>
        <v>62</v>
      </c>
      <c r="C78" s="16">
        <f>'[1]24'!C80</f>
        <v>0</v>
      </c>
      <c r="D78" s="16">
        <f>'[1]24'!D80</f>
        <v>238</v>
      </c>
      <c r="E78" s="16">
        <f>'[1]24'!E80</f>
        <v>0</v>
      </c>
      <c r="F78" s="15">
        <f t="shared" si="17"/>
        <v>300</v>
      </c>
      <c r="G78" s="15">
        <f>'[1]24'!H80</f>
        <v>62</v>
      </c>
      <c r="H78" s="16">
        <f>'[1]24'!I80</f>
        <v>0</v>
      </c>
      <c r="I78" s="16">
        <f>'[1]24'!J80</f>
        <v>212</v>
      </c>
      <c r="J78" s="16">
        <f>'[1]24'!K80</f>
        <v>0</v>
      </c>
      <c r="K78" s="15">
        <f t="shared" si="15"/>
        <v>274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212</v>
      </c>
      <c r="P78" s="16">
        <f t="shared" si="14"/>
        <v>0</v>
      </c>
      <c r="Q78" s="17">
        <f t="shared" si="16"/>
        <v>274</v>
      </c>
    </row>
    <row r="79" spans="1:19">
      <c r="A79" s="8" t="s">
        <v>121</v>
      </c>
      <c r="B79" s="15">
        <f>'[1]24'!B81</f>
        <v>62</v>
      </c>
      <c r="C79" s="16">
        <f>'[1]24'!C81</f>
        <v>0</v>
      </c>
      <c r="D79" s="16">
        <f>'[1]24'!D81</f>
        <v>238</v>
      </c>
      <c r="E79" s="16">
        <f>'[1]24'!E81</f>
        <v>0</v>
      </c>
      <c r="F79" s="15">
        <f t="shared" si="17"/>
        <v>300</v>
      </c>
      <c r="G79" s="15">
        <f>'[1]24'!H81</f>
        <v>62</v>
      </c>
      <c r="H79" s="16">
        <f>'[1]24'!I81</f>
        <v>0</v>
      </c>
      <c r="I79" s="16">
        <f>'[1]24'!J81</f>
        <v>215</v>
      </c>
      <c r="J79" s="16">
        <f>'[1]24'!K81</f>
        <v>0</v>
      </c>
      <c r="K79" s="15">
        <f t="shared" si="15"/>
        <v>277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215</v>
      </c>
      <c r="P79" s="16">
        <f t="shared" si="14"/>
        <v>0</v>
      </c>
      <c r="Q79" s="17">
        <f t="shared" si="16"/>
        <v>277</v>
      </c>
    </row>
    <row r="80" spans="1:19">
      <c r="A80" s="8" t="s">
        <v>122</v>
      </c>
      <c r="B80" s="15">
        <f>'[1]24'!B82</f>
        <v>62</v>
      </c>
      <c r="C80" s="16">
        <f>'[1]24'!C82</f>
        <v>0</v>
      </c>
      <c r="D80" s="16">
        <f>'[1]24'!D82</f>
        <v>238</v>
      </c>
      <c r="E80" s="16">
        <f>'[1]24'!E82</f>
        <v>0</v>
      </c>
      <c r="F80" s="15">
        <f t="shared" si="17"/>
        <v>300</v>
      </c>
      <c r="G80" s="15">
        <f>'[1]24'!H82</f>
        <v>62</v>
      </c>
      <c r="H80" s="16">
        <f>'[1]24'!I82</f>
        <v>0</v>
      </c>
      <c r="I80" s="16">
        <f>'[1]24'!J82</f>
        <v>212</v>
      </c>
      <c r="J80" s="16">
        <f>'[1]24'!K82</f>
        <v>0</v>
      </c>
      <c r="K80" s="15">
        <f t="shared" si="15"/>
        <v>274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212</v>
      </c>
      <c r="P80" s="16">
        <f t="shared" si="14"/>
        <v>0</v>
      </c>
      <c r="Q80" s="17">
        <f t="shared" si="16"/>
        <v>274</v>
      </c>
    </row>
    <row r="81" spans="1:17">
      <c r="A81" s="8" t="s">
        <v>123</v>
      </c>
      <c r="B81" s="15">
        <f>'[1]24'!B83</f>
        <v>62</v>
      </c>
      <c r="C81" s="16">
        <f>'[1]24'!C83</f>
        <v>0</v>
      </c>
      <c r="D81" s="16">
        <f>'[1]24'!D83</f>
        <v>238</v>
      </c>
      <c r="E81" s="16">
        <f>'[1]24'!E83</f>
        <v>0</v>
      </c>
      <c r="F81" s="15">
        <f t="shared" si="17"/>
        <v>300</v>
      </c>
      <c r="G81" s="15">
        <f>'[1]24'!H83</f>
        <v>62</v>
      </c>
      <c r="H81" s="16">
        <f>'[1]24'!I83</f>
        <v>0</v>
      </c>
      <c r="I81" s="16">
        <f>'[1]24'!J83</f>
        <v>214</v>
      </c>
      <c r="J81" s="16">
        <f>'[1]24'!K83</f>
        <v>0</v>
      </c>
      <c r="K81" s="15">
        <f t="shared" si="15"/>
        <v>276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214</v>
      </c>
      <c r="P81" s="16">
        <f t="shared" si="14"/>
        <v>0</v>
      </c>
      <c r="Q81" s="17">
        <f t="shared" si="16"/>
        <v>276</v>
      </c>
    </row>
    <row r="82" spans="1:17">
      <c r="A82" s="8" t="s">
        <v>124</v>
      </c>
      <c r="B82" s="15">
        <f>'[1]24'!B84</f>
        <v>62</v>
      </c>
      <c r="C82" s="16">
        <f>'[1]24'!C84</f>
        <v>0</v>
      </c>
      <c r="D82" s="16">
        <f>'[1]24'!D84</f>
        <v>238</v>
      </c>
      <c r="E82" s="16">
        <f>'[1]24'!E84</f>
        <v>0</v>
      </c>
      <c r="F82" s="15">
        <f t="shared" si="17"/>
        <v>300</v>
      </c>
      <c r="G82" s="15">
        <f>'[1]24'!H84</f>
        <v>62</v>
      </c>
      <c r="H82" s="16">
        <f>'[1]24'!I84</f>
        <v>0</v>
      </c>
      <c r="I82" s="16">
        <f>'[1]24'!J84</f>
        <v>215</v>
      </c>
      <c r="J82" s="16">
        <f>'[1]24'!K84</f>
        <v>0</v>
      </c>
      <c r="K82" s="15">
        <f t="shared" si="15"/>
        <v>277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215</v>
      </c>
      <c r="P82" s="16">
        <f t="shared" si="14"/>
        <v>0</v>
      </c>
      <c r="Q82" s="17">
        <f t="shared" si="16"/>
        <v>277</v>
      </c>
    </row>
    <row r="83" spans="1:17">
      <c r="A83" s="8" t="s">
        <v>125</v>
      </c>
      <c r="B83" s="15">
        <f>'[1]24'!B85</f>
        <v>62</v>
      </c>
      <c r="C83" s="16">
        <f>'[1]24'!C85</f>
        <v>0</v>
      </c>
      <c r="D83" s="16">
        <f>'[1]24'!D85</f>
        <v>238</v>
      </c>
      <c r="E83" s="16">
        <f>'[1]24'!E85</f>
        <v>0</v>
      </c>
      <c r="F83" s="15">
        <f t="shared" si="17"/>
        <v>300</v>
      </c>
      <c r="G83" s="15">
        <f>'[1]24'!H85</f>
        <v>62</v>
      </c>
      <c r="H83" s="16">
        <f>'[1]24'!I85</f>
        <v>0</v>
      </c>
      <c r="I83" s="16">
        <f>'[1]24'!J85</f>
        <v>215</v>
      </c>
      <c r="J83" s="16">
        <f>'[1]24'!K85</f>
        <v>0</v>
      </c>
      <c r="K83" s="15">
        <f t="shared" si="15"/>
        <v>277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215</v>
      </c>
      <c r="P83" s="16">
        <f t="shared" si="14"/>
        <v>0</v>
      </c>
      <c r="Q83" s="17">
        <f t="shared" si="16"/>
        <v>277</v>
      </c>
    </row>
    <row r="84" spans="1:17">
      <c r="A84" s="8" t="s">
        <v>126</v>
      </c>
      <c r="B84" s="15">
        <f>'[1]24'!B86</f>
        <v>62</v>
      </c>
      <c r="C84" s="16">
        <f>'[1]24'!C86</f>
        <v>0</v>
      </c>
      <c r="D84" s="16">
        <f>'[1]24'!D86</f>
        <v>238</v>
      </c>
      <c r="E84" s="16">
        <f>'[1]24'!E86</f>
        <v>0</v>
      </c>
      <c r="F84" s="15">
        <f t="shared" si="17"/>
        <v>300</v>
      </c>
      <c r="G84" s="15">
        <f>'[1]24'!H86</f>
        <v>62</v>
      </c>
      <c r="H84" s="16">
        <f>'[1]24'!I86</f>
        <v>0</v>
      </c>
      <c r="I84" s="16">
        <f>'[1]24'!J86</f>
        <v>215</v>
      </c>
      <c r="J84" s="16">
        <f>'[1]24'!K86</f>
        <v>0</v>
      </c>
      <c r="K84" s="15">
        <f t="shared" si="15"/>
        <v>277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215</v>
      </c>
      <c r="P84" s="16">
        <f t="shared" si="14"/>
        <v>0</v>
      </c>
      <c r="Q84" s="17">
        <f t="shared" si="16"/>
        <v>277</v>
      </c>
    </row>
    <row r="85" spans="1:17">
      <c r="A85" s="8" t="s">
        <v>127</v>
      </c>
      <c r="B85" s="15">
        <f>'[1]24'!B87</f>
        <v>62</v>
      </c>
      <c r="C85" s="16">
        <f>'[1]24'!C87</f>
        <v>0</v>
      </c>
      <c r="D85" s="16">
        <f>'[1]24'!D87</f>
        <v>238</v>
      </c>
      <c r="E85" s="16">
        <f>'[1]24'!E87</f>
        <v>0</v>
      </c>
      <c r="F85" s="15">
        <f t="shared" si="17"/>
        <v>300</v>
      </c>
      <c r="G85" s="15">
        <f>'[1]24'!H87</f>
        <v>62</v>
      </c>
      <c r="H85" s="16">
        <f>'[1]24'!I87</f>
        <v>0</v>
      </c>
      <c r="I85" s="16">
        <f>'[1]24'!J87</f>
        <v>225</v>
      </c>
      <c r="J85" s="16">
        <f>'[1]24'!K87</f>
        <v>0</v>
      </c>
      <c r="K85" s="15">
        <f t="shared" si="15"/>
        <v>287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225</v>
      </c>
      <c r="P85" s="16">
        <f t="shared" si="14"/>
        <v>0</v>
      </c>
      <c r="Q85" s="17">
        <f t="shared" si="16"/>
        <v>287</v>
      </c>
    </row>
    <row r="86" spans="1:17">
      <c r="A86" s="8" t="s">
        <v>128</v>
      </c>
      <c r="B86" s="15">
        <f>'[1]24'!B88</f>
        <v>62</v>
      </c>
      <c r="C86" s="16">
        <f>'[1]24'!C88</f>
        <v>0</v>
      </c>
      <c r="D86" s="16">
        <f>'[1]24'!D88</f>
        <v>238</v>
      </c>
      <c r="E86" s="16">
        <f>'[1]24'!E88</f>
        <v>0</v>
      </c>
      <c r="F86" s="15">
        <f t="shared" si="17"/>
        <v>300</v>
      </c>
      <c r="G86" s="15">
        <f>'[1]24'!H88</f>
        <v>62</v>
      </c>
      <c r="H86" s="16">
        <f>'[1]24'!I88</f>
        <v>0</v>
      </c>
      <c r="I86" s="16">
        <f>'[1]24'!J88</f>
        <v>224</v>
      </c>
      <c r="J86" s="16">
        <f>'[1]24'!K88</f>
        <v>0</v>
      </c>
      <c r="K86" s="15">
        <f t="shared" si="15"/>
        <v>286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224</v>
      </c>
      <c r="P86" s="16">
        <f t="shared" si="14"/>
        <v>0</v>
      </c>
      <c r="Q86" s="17">
        <f t="shared" si="16"/>
        <v>286</v>
      </c>
    </row>
    <row r="87" spans="1:17">
      <c r="A87" s="8" t="s">
        <v>129</v>
      </c>
      <c r="B87" s="15">
        <f>'[1]24'!B89</f>
        <v>62</v>
      </c>
      <c r="C87" s="16">
        <f>'[1]24'!C89</f>
        <v>0</v>
      </c>
      <c r="D87" s="16">
        <f>'[1]24'!D89</f>
        <v>238</v>
      </c>
      <c r="E87" s="16">
        <f>'[1]24'!E89</f>
        <v>0</v>
      </c>
      <c r="F87" s="15">
        <f t="shared" si="17"/>
        <v>300</v>
      </c>
      <c r="G87" s="15">
        <f>'[1]24'!H89</f>
        <v>62</v>
      </c>
      <c r="H87" s="16">
        <f>'[1]24'!I89</f>
        <v>0</v>
      </c>
      <c r="I87" s="16">
        <f>'[1]24'!J89</f>
        <v>215</v>
      </c>
      <c r="J87" s="16">
        <f>'[1]24'!K89</f>
        <v>0</v>
      </c>
      <c r="K87" s="15">
        <f t="shared" si="15"/>
        <v>277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215</v>
      </c>
      <c r="P87" s="16">
        <f t="shared" si="14"/>
        <v>0</v>
      </c>
      <c r="Q87" s="17">
        <f t="shared" si="16"/>
        <v>277</v>
      </c>
    </row>
    <row r="88" spans="1:17">
      <c r="A88" s="8" t="s">
        <v>130</v>
      </c>
      <c r="B88" s="15">
        <f>'[1]24'!B90</f>
        <v>62</v>
      </c>
      <c r="C88" s="16">
        <f>'[1]24'!C90</f>
        <v>0</v>
      </c>
      <c r="D88" s="16">
        <f>'[1]24'!D90</f>
        <v>238</v>
      </c>
      <c r="E88" s="16">
        <f>'[1]24'!E90</f>
        <v>0</v>
      </c>
      <c r="F88" s="15">
        <f t="shared" si="17"/>
        <v>300</v>
      </c>
      <c r="G88" s="15">
        <f>'[1]24'!H90</f>
        <v>62</v>
      </c>
      <c r="H88" s="16">
        <f>'[1]24'!I90</f>
        <v>0</v>
      </c>
      <c r="I88" s="16">
        <f>'[1]24'!J90</f>
        <v>215</v>
      </c>
      <c r="J88" s="16">
        <f>'[1]24'!K90</f>
        <v>0</v>
      </c>
      <c r="K88" s="15">
        <f t="shared" si="15"/>
        <v>277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215</v>
      </c>
      <c r="P88" s="16">
        <f t="shared" si="14"/>
        <v>0</v>
      </c>
      <c r="Q88" s="17">
        <f t="shared" si="16"/>
        <v>277</v>
      </c>
    </row>
    <row r="89" spans="1:17">
      <c r="A89" s="8" t="s">
        <v>131</v>
      </c>
      <c r="B89" s="15">
        <f>'[1]24'!B91</f>
        <v>62</v>
      </c>
      <c r="C89" s="16">
        <f>'[1]24'!C91</f>
        <v>0</v>
      </c>
      <c r="D89" s="16">
        <f>'[1]24'!D91</f>
        <v>238</v>
      </c>
      <c r="E89" s="16">
        <f>'[1]24'!E91</f>
        <v>0</v>
      </c>
      <c r="F89" s="15">
        <f t="shared" si="17"/>
        <v>300</v>
      </c>
      <c r="G89" s="15">
        <f>'[1]24'!H91</f>
        <v>62</v>
      </c>
      <c r="H89" s="16">
        <f>'[1]24'!I91</f>
        <v>0</v>
      </c>
      <c r="I89" s="16">
        <f>'[1]24'!J91</f>
        <v>215</v>
      </c>
      <c r="J89" s="16">
        <f>'[1]24'!K91</f>
        <v>0</v>
      </c>
      <c r="K89" s="15">
        <f t="shared" si="15"/>
        <v>277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215</v>
      </c>
      <c r="P89" s="16">
        <f t="shared" si="14"/>
        <v>0</v>
      </c>
      <c r="Q89" s="17">
        <f t="shared" si="16"/>
        <v>277</v>
      </c>
    </row>
    <row r="90" spans="1:17">
      <c r="A90" s="8" t="s">
        <v>132</v>
      </c>
      <c r="B90" s="15">
        <f>'[1]24'!B92</f>
        <v>62</v>
      </c>
      <c r="C90" s="16">
        <f>'[1]24'!C92</f>
        <v>0</v>
      </c>
      <c r="D90" s="16">
        <f>'[1]24'!D92</f>
        <v>238</v>
      </c>
      <c r="E90" s="16">
        <f>'[1]24'!E92</f>
        <v>0</v>
      </c>
      <c r="F90" s="15">
        <f t="shared" si="17"/>
        <v>300</v>
      </c>
      <c r="G90" s="15">
        <f>'[1]24'!H92</f>
        <v>62</v>
      </c>
      <c r="H90" s="16">
        <f>'[1]24'!I92</f>
        <v>0</v>
      </c>
      <c r="I90" s="16">
        <f>'[1]24'!J92</f>
        <v>215</v>
      </c>
      <c r="J90" s="16">
        <f>'[1]24'!K92</f>
        <v>0</v>
      </c>
      <c r="K90" s="15">
        <f t="shared" si="15"/>
        <v>277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215</v>
      </c>
      <c r="P90" s="16">
        <f t="shared" si="14"/>
        <v>0</v>
      </c>
      <c r="Q90" s="17">
        <f t="shared" si="16"/>
        <v>277</v>
      </c>
    </row>
    <row r="91" spans="1:17">
      <c r="A91" s="8" t="s">
        <v>133</v>
      </c>
      <c r="B91" s="15">
        <f>'[1]24'!B93</f>
        <v>62</v>
      </c>
      <c r="C91" s="16">
        <f>'[1]24'!C93</f>
        <v>0</v>
      </c>
      <c r="D91" s="16">
        <f>'[1]24'!D93</f>
        <v>238</v>
      </c>
      <c r="E91" s="16">
        <f>'[1]24'!E93</f>
        <v>0</v>
      </c>
      <c r="F91" s="15">
        <f t="shared" si="17"/>
        <v>300</v>
      </c>
      <c r="G91" s="15">
        <f>'[1]24'!H93</f>
        <v>62</v>
      </c>
      <c r="H91" s="16">
        <f>'[1]24'!I93</f>
        <v>0</v>
      </c>
      <c r="I91" s="16">
        <f>'[1]24'!J93</f>
        <v>215</v>
      </c>
      <c r="J91" s="16">
        <f>'[1]24'!K93</f>
        <v>0</v>
      </c>
      <c r="K91" s="15">
        <f t="shared" si="15"/>
        <v>277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215</v>
      </c>
      <c r="P91" s="16">
        <f t="shared" si="14"/>
        <v>0</v>
      </c>
      <c r="Q91" s="17">
        <f t="shared" si="16"/>
        <v>277</v>
      </c>
    </row>
    <row r="92" spans="1:17">
      <c r="A92" s="8" t="s">
        <v>134</v>
      </c>
      <c r="B92" s="15">
        <f>'[1]24'!B94</f>
        <v>62</v>
      </c>
      <c r="C92" s="16">
        <f>'[1]24'!C94</f>
        <v>0</v>
      </c>
      <c r="D92" s="16">
        <f>'[1]24'!D94</f>
        <v>238</v>
      </c>
      <c r="E92" s="16">
        <f>'[1]24'!E94</f>
        <v>0</v>
      </c>
      <c r="F92" s="15">
        <f t="shared" si="17"/>
        <v>300</v>
      </c>
      <c r="G92" s="15">
        <f>'[1]24'!H94</f>
        <v>62</v>
      </c>
      <c r="H92" s="16">
        <f>'[1]24'!I94</f>
        <v>0</v>
      </c>
      <c r="I92" s="16">
        <f>'[1]24'!J94</f>
        <v>215</v>
      </c>
      <c r="J92" s="16">
        <f>'[1]24'!K94</f>
        <v>0</v>
      </c>
      <c r="K92" s="15">
        <f t="shared" si="15"/>
        <v>277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215</v>
      </c>
      <c r="P92" s="16">
        <f t="shared" si="14"/>
        <v>0</v>
      </c>
      <c r="Q92" s="17">
        <f t="shared" si="16"/>
        <v>277</v>
      </c>
    </row>
    <row r="93" spans="1:17">
      <c r="A93" s="8" t="s">
        <v>135</v>
      </c>
      <c r="B93" s="15">
        <f>'[1]24'!B95</f>
        <v>62</v>
      </c>
      <c r="C93" s="16">
        <f>'[1]24'!C95</f>
        <v>0</v>
      </c>
      <c r="D93" s="16">
        <f>'[1]24'!D95</f>
        <v>238</v>
      </c>
      <c r="E93" s="16">
        <f>'[1]24'!E95</f>
        <v>0</v>
      </c>
      <c r="F93" s="15">
        <f t="shared" si="17"/>
        <v>300</v>
      </c>
      <c r="G93" s="15">
        <f>'[1]24'!H95</f>
        <v>62</v>
      </c>
      <c r="H93" s="16">
        <f>'[1]24'!I95</f>
        <v>0</v>
      </c>
      <c r="I93" s="16">
        <f>'[1]24'!J95</f>
        <v>215</v>
      </c>
      <c r="J93" s="16">
        <f>'[1]24'!K95</f>
        <v>0</v>
      </c>
      <c r="K93" s="15">
        <f t="shared" si="15"/>
        <v>277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215</v>
      </c>
      <c r="P93" s="16">
        <f t="shared" si="14"/>
        <v>0</v>
      </c>
      <c r="Q93" s="17">
        <f t="shared" si="16"/>
        <v>277</v>
      </c>
    </row>
    <row r="94" spans="1:17">
      <c r="A94" s="8" t="s">
        <v>136</v>
      </c>
      <c r="B94" s="15">
        <f>'[1]24'!B96</f>
        <v>62</v>
      </c>
      <c r="C94" s="16">
        <f>'[1]24'!C96</f>
        <v>0</v>
      </c>
      <c r="D94" s="16">
        <f>'[1]24'!D96</f>
        <v>238</v>
      </c>
      <c r="E94" s="16">
        <f>'[1]24'!E96</f>
        <v>0</v>
      </c>
      <c r="F94" s="15">
        <f t="shared" si="17"/>
        <v>300</v>
      </c>
      <c r="G94" s="15">
        <f>'[1]24'!H96</f>
        <v>62</v>
      </c>
      <c r="H94" s="16">
        <f>'[1]24'!I96</f>
        <v>0</v>
      </c>
      <c r="I94" s="16">
        <f>'[1]24'!J96</f>
        <v>215</v>
      </c>
      <c r="J94" s="16">
        <f>'[1]24'!K96</f>
        <v>0</v>
      </c>
      <c r="K94" s="15">
        <f t="shared" si="15"/>
        <v>277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215</v>
      </c>
      <c r="P94" s="16">
        <f t="shared" si="14"/>
        <v>0</v>
      </c>
      <c r="Q94" s="17">
        <f t="shared" si="16"/>
        <v>277</v>
      </c>
    </row>
    <row r="95" spans="1:17">
      <c r="A95" s="8" t="s">
        <v>137</v>
      </c>
      <c r="B95" s="15">
        <f>'[1]24'!B97</f>
        <v>62</v>
      </c>
      <c r="C95" s="16">
        <f>'[1]24'!C97</f>
        <v>0</v>
      </c>
      <c r="D95" s="16">
        <f>'[1]24'!D97</f>
        <v>238</v>
      </c>
      <c r="E95" s="16">
        <f>'[1]24'!E97</f>
        <v>0</v>
      </c>
      <c r="F95" s="15">
        <f t="shared" si="17"/>
        <v>300</v>
      </c>
      <c r="G95" s="15">
        <f>'[1]24'!H97</f>
        <v>62</v>
      </c>
      <c r="H95" s="16">
        <f>'[1]24'!I97</f>
        <v>0</v>
      </c>
      <c r="I95" s="16">
        <f>'[1]24'!J97</f>
        <v>215</v>
      </c>
      <c r="J95" s="16">
        <f>'[1]24'!K97</f>
        <v>0</v>
      </c>
      <c r="K95" s="15">
        <f t="shared" si="15"/>
        <v>277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215</v>
      </c>
      <c r="P95" s="16">
        <f t="shared" si="14"/>
        <v>0</v>
      </c>
      <c r="Q95" s="17">
        <f t="shared" si="16"/>
        <v>277</v>
      </c>
    </row>
    <row r="96" spans="1:17">
      <c r="A96" s="8" t="s">
        <v>138</v>
      </c>
      <c r="B96" s="15">
        <f>'[1]24'!B98</f>
        <v>62</v>
      </c>
      <c r="C96" s="16">
        <f>'[1]24'!C98</f>
        <v>0</v>
      </c>
      <c r="D96" s="16">
        <f>'[1]24'!D98</f>
        <v>238</v>
      </c>
      <c r="E96" s="16">
        <f>'[1]24'!E98</f>
        <v>0</v>
      </c>
      <c r="F96" s="15">
        <f t="shared" si="17"/>
        <v>300</v>
      </c>
      <c r="G96" s="15">
        <f>'[1]24'!H98</f>
        <v>62</v>
      </c>
      <c r="H96" s="16">
        <f>'[1]24'!I98</f>
        <v>0</v>
      </c>
      <c r="I96" s="16">
        <f>'[1]24'!J98</f>
        <v>215</v>
      </c>
      <c r="J96" s="16">
        <f>'[1]24'!K98</f>
        <v>0</v>
      </c>
      <c r="K96" s="15">
        <f t="shared" si="15"/>
        <v>277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215</v>
      </c>
      <c r="P96" s="16">
        <f t="shared" si="14"/>
        <v>0</v>
      </c>
      <c r="Q96" s="17">
        <f t="shared" si="16"/>
        <v>277</v>
      </c>
    </row>
    <row r="97" spans="1:17">
      <c r="A97" s="8" t="s">
        <v>139</v>
      </c>
      <c r="B97" s="15">
        <f>'[1]24'!B99</f>
        <v>62</v>
      </c>
      <c r="C97" s="16">
        <f>'[1]24'!C99</f>
        <v>0</v>
      </c>
      <c r="D97" s="16">
        <f>'[1]24'!D99</f>
        <v>238</v>
      </c>
      <c r="E97" s="16">
        <f>'[1]24'!E99</f>
        <v>0</v>
      </c>
      <c r="F97" s="15">
        <f t="shared" si="17"/>
        <v>300</v>
      </c>
      <c r="G97" s="15">
        <f>'[1]24'!H99</f>
        <v>62</v>
      </c>
      <c r="H97" s="16">
        <f>'[1]24'!I99</f>
        <v>0</v>
      </c>
      <c r="I97" s="16">
        <f>'[1]24'!J99</f>
        <v>235</v>
      </c>
      <c r="J97" s="16">
        <f>'[1]24'!K99</f>
        <v>0</v>
      </c>
      <c r="K97" s="15">
        <f t="shared" si="15"/>
        <v>297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235</v>
      </c>
      <c r="P97" s="16">
        <f t="shared" si="14"/>
        <v>0</v>
      </c>
      <c r="Q97" s="17">
        <f t="shared" si="16"/>
        <v>297</v>
      </c>
    </row>
    <row r="98" spans="1:17">
      <c r="A98" s="8" t="s">
        <v>140</v>
      </c>
      <c r="B98" s="15">
        <f>'[1]24'!B100</f>
        <v>62</v>
      </c>
      <c r="C98" s="16">
        <f>'[1]24'!C100</f>
        <v>0</v>
      </c>
      <c r="D98" s="16">
        <f>'[1]24'!D100</f>
        <v>238</v>
      </c>
      <c r="E98" s="16">
        <f>'[1]24'!E100</f>
        <v>0</v>
      </c>
      <c r="F98" s="15">
        <f t="shared" si="17"/>
        <v>300</v>
      </c>
      <c r="G98" s="15">
        <f>'[1]24'!H100</f>
        <v>62</v>
      </c>
      <c r="H98" s="16">
        <f>'[1]24'!I100</f>
        <v>0</v>
      </c>
      <c r="I98" s="16">
        <f>'[1]24'!J100</f>
        <v>235</v>
      </c>
      <c r="J98" s="16">
        <f>'[1]24'!K100</f>
        <v>0</v>
      </c>
      <c r="K98" s="15">
        <f t="shared" si="15"/>
        <v>297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235</v>
      </c>
      <c r="P98" s="16">
        <f t="shared" si="14"/>
        <v>0</v>
      </c>
      <c r="Q98" s="17">
        <f t="shared" si="16"/>
        <v>297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</v>
      </c>
      <c r="D99" s="15">
        <f t="shared" si="18"/>
        <v>5.7469999999999999</v>
      </c>
      <c r="E99" s="15">
        <f t="shared" si="18"/>
        <v>0</v>
      </c>
      <c r="F99" s="15">
        <f t="shared" si="18"/>
        <v>7.2350000000000003</v>
      </c>
      <c r="G99" s="15">
        <f t="shared" si="18"/>
        <v>1.488</v>
      </c>
      <c r="H99" s="15">
        <f t="shared" si="18"/>
        <v>0</v>
      </c>
      <c r="I99" s="15">
        <f t="shared" si="18"/>
        <v>5.1222500000000002</v>
      </c>
      <c r="J99" s="15">
        <f t="shared" si="18"/>
        <v>0</v>
      </c>
      <c r="K99" s="15">
        <f t="shared" si="18"/>
        <v>6.6102499999999997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5.1222500000000002</v>
      </c>
      <c r="P99" s="15">
        <f t="shared" si="18"/>
        <v>0</v>
      </c>
      <c r="Q99" s="15">
        <f t="shared" si="18"/>
        <v>6.6102499999999997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R38" sqref="R38:R93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44675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'[2]24'!B5</f>
        <v>84</v>
      </c>
      <c r="C3" s="197">
        <f>'[2]24'!C5</f>
        <v>0</v>
      </c>
      <c r="D3" s="197">
        <f>'[2]24'!D5</f>
        <v>0</v>
      </c>
      <c r="E3" s="197">
        <f>'[2]24'!E5</f>
        <v>0</v>
      </c>
      <c r="F3" s="15">
        <f>SUM(B3:E3)</f>
        <v>84</v>
      </c>
      <c r="G3" s="196">
        <f>'[2]24'!H5</f>
        <v>73</v>
      </c>
      <c r="H3" s="197">
        <f>'[2]24'!I5</f>
        <v>0</v>
      </c>
      <c r="I3" s="197">
        <f>'[2]24'!J5</f>
        <v>0</v>
      </c>
      <c r="J3" s="197">
        <f>'[2]24'!K5</f>
        <v>0</v>
      </c>
      <c r="K3" s="15">
        <f>SUM(G3:J3)</f>
        <v>73</v>
      </c>
      <c r="L3" s="18">
        <f>frq!C3</f>
        <v>1</v>
      </c>
      <c r="M3" s="167">
        <f>IF($L3=1,G3,IF(AND($L3=0.985,G3&gt;0.985*B3),B3*0.985,IF(AND($L3=0.965,G3&gt;0.965*B3),0.965*B3,G3)))-R3</f>
        <v>72.599999999999994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72.599999999999994</v>
      </c>
      <c r="R3" s="18">
        <v>0.4</v>
      </c>
    </row>
    <row r="4" spans="1:18">
      <c r="A4" s="8" t="s">
        <v>46</v>
      </c>
      <c r="B4" s="196">
        <f>'[2]24'!B6</f>
        <v>84</v>
      </c>
      <c r="C4" s="197">
        <f>'[2]24'!C6</f>
        <v>0</v>
      </c>
      <c r="D4" s="197">
        <f>'[2]24'!D6</f>
        <v>0</v>
      </c>
      <c r="E4" s="197">
        <f>'[2]24'!E6</f>
        <v>0</v>
      </c>
      <c r="F4" s="15">
        <f>SUM(B4:E4)</f>
        <v>84</v>
      </c>
      <c r="G4" s="196">
        <f>'[2]24'!H6</f>
        <v>73</v>
      </c>
      <c r="H4" s="197">
        <f>'[2]24'!I6</f>
        <v>0</v>
      </c>
      <c r="I4" s="197">
        <f>'[2]24'!J6</f>
        <v>0</v>
      </c>
      <c r="J4" s="197">
        <f>'[2]24'!K6</f>
        <v>0</v>
      </c>
      <c r="K4" s="15">
        <f t="shared" ref="K4:K67" si="3">SUM(G4:J4)</f>
        <v>73</v>
      </c>
      <c r="L4" s="18">
        <f>frq!C4</f>
        <v>1</v>
      </c>
      <c r="M4" s="167">
        <f t="shared" ref="M4:M67" si="4">IF($L4=1,G4,IF(AND($L4=0.985,G4&gt;0.985*B4),B4*0.985,IF(AND($L4=0.965,G4&gt;0.965*B4),0.965*B4,G4)))-R4</f>
        <v>72.599999999999994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72.599999999999994</v>
      </c>
      <c r="R4" s="18">
        <v>0.4</v>
      </c>
    </row>
    <row r="5" spans="1:18">
      <c r="A5" s="8" t="s">
        <v>47</v>
      </c>
      <c r="B5" s="196">
        <f>'[2]24'!B7</f>
        <v>84</v>
      </c>
      <c r="C5" s="197">
        <f>'[2]24'!C7</f>
        <v>0</v>
      </c>
      <c r="D5" s="197">
        <f>'[2]24'!D7</f>
        <v>0</v>
      </c>
      <c r="E5" s="197">
        <f>'[2]24'!E7</f>
        <v>0</v>
      </c>
      <c r="F5" s="15">
        <f t="shared" ref="F5:F68" si="6">SUM(B5:E5)</f>
        <v>84</v>
      </c>
      <c r="G5" s="196">
        <f>'[2]24'!H7</f>
        <v>73</v>
      </c>
      <c r="H5" s="197">
        <f>'[2]24'!I7</f>
        <v>0</v>
      </c>
      <c r="I5" s="197">
        <f>'[2]24'!J7</f>
        <v>0</v>
      </c>
      <c r="J5" s="197">
        <f>'[2]24'!K7</f>
        <v>0</v>
      </c>
      <c r="K5" s="15">
        <f t="shared" si="3"/>
        <v>73</v>
      </c>
      <c r="L5" s="18">
        <f>frq!C5</f>
        <v>1</v>
      </c>
      <c r="M5" s="167">
        <f t="shared" si="4"/>
        <v>72.599999999999994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72.599999999999994</v>
      </c>
      <c r="R5" s="18">
        <v>0.4</v>
      </c>
    </row>
    <row r="6" spans="1:18">
      <c r="A6" s="8" t="s">
        <v>48</v>
      </c>
      <c r="B6" s="196">
        <f>'[2]24'!B8</f>
        <v>84</v>
      </c>
      <c r="C6" s="197">
        <f>'[2]24'!C8</f>
        <v>0</v>
      </c>
      <c r="D6" s="197">
        <f>'[2]24'!D8</f>
        <v>0</v>
      </c>
      <c r="E6" s="197">
        <f>'[2]24'!E8</f>
        <v>0</v>
      </c>
      <c r="F6" s="15">
        <f t="shared" si="6"/>
        <v>84</v>
      </c>
      <c r="G6" s="196">
        <f>'[2]24'!H8</f>
        <v>73</v>
      </c>
      <c r="H6" s="197">
        <f>'[2]24'!I8</f>
        <v>0</v>
      </c>
      <c r="I6" s="197">
        <f>'[2]24'!J8</f>
        <v>0</v>
      </c>
      <c r="J6" s="197">
        <f>'[2]24'!K8</f>
        <v>0</v>
      </c>
      <c r="K6" s="15">
        <f t="shared" si="3"/>
        <v>73</v>
      </c>
      <c r="L6" s="18">
        <f>frq!C6</f>
        <v>1</v>
      </c>
      <c r="M6" s="167">
        <f t="shared" si="4"/>
        <v>72.599999999999994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72.599999999999994</v>
      </c>
      <c r="R6" s="18">
        <v>0.4</v>
      </c>
    </row>
    <row r="7" spans="1:18">
      <c r="A7" s="8" t="s">
        <v>49</v>
      </c>
      <c r="B7" s="196">
        <f>'[2]24'!B9</f>
        <v>84</v>
      </c>
      <c r="C7" s="197">
        <f>'[2]24'!C9</f>
        <v>0</v>
      </c>
      <c r="D7" s="197">
        <f>'[2]24'!D9</f>
        <v>0</v>
      </c>
      <c r="E7" s="197">
        <f>'[2]24'!E9</f>
        <v>0</v>
      </c>
      <c r="F7" s="15">
        <f t="shared" si="6"/>
        <v>84</v>
      </c>
      <c r="G7" s="196">
        <f>'[2]24'!H9</f>
        <v>73</v>
      </c>
      <c r="H7" s="197">
        <f>'[2]24'!I9</f>
        <v>0</v>
      </c>
      <c r="I7" s="197">
        <f>'[2]24'!J9</f>
        <v>0</v>
      </c>
      <c r="J7" s="197">
        <f>'[2]24'!K9</f>
        <v>0</v>
      </c>
      <c r="K7" s="15">
        <f t="shared" si="3"/>
        <v>73</v>
      </c>
      <c r="L7" s="18">
        <f>frq!C7</f>
        <v>1</v>
      </c>
      <c r="M7" s="167">
        <f t="shared" si="4"/>
        <v>72.599999999999994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72.599999999999994</v>
      </c>
      <c r="R7" s="18">
        <v>0.4</v>
      </c>
    </row>
    <row r="8" spans="1:18">
      <c r="A8" s="8" t="s">
        <v>50</v>
      </c>
      <c r="B8" s="196">
        <f>'[2]24'!B10</f>
        <v>84</v>
      </c>
      <c r="C8" s="197">
        <f>'[2]24'!C10</f>
        <v>0</v>
      </c>
      <c r="D8" s="197">
        <f>'[2]24'!D10</f>
        <v>0</v>
      </c>
      <c r="E8" s="197">
        <f>'[2]24'!E10</f>
        <v>0</v>
      </c>
      <c r="F8" s="15">
        <f t="shared" si="6"/>
        <v>84</v>
      </c>
      <c r="G8" s="196">
        <f>'[2]24'!H10</f>
        <v>73</v>
      </c>
      <c r="H8" s="197">
        <f>'[2]24'!I10</f>
        <v>0</v>
      </c>
      <c r="I8" s="197">
        <f>'[2]24'!J10</f>
        <v>0</v>
      </c>
      <c r="J8" s="197">
        <f>'[2]24'!K10</f>
        <v>0</v>
      </c>
      <c r="K8" s="15">
        <f t="shared" si="3"/>
        <v>73</v>
      </c>
      <c r="L8" s="18">
        <f>frq!C8</f>
        <v>1</v>
      </c>
      <c r="M8" s="167">
        <f t="shared" si="4"/>
        <v>72.599999999999994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72.599999999999994</v>
      </c>
      <c r="R8" s="18">
        <v>0.4</v>
      </c>
    </row>
    <row r="9" spans="1:18">
      <c r="A9" s="8" t="s">
        <v>51</v>
      </c>
      <c r="B9" s="196">
        <f>'[2]24'!B11</f>
        <v>84</v>
      </c>
      <c r="C9" s="197">
        <f>'[2]24'!C11</f>
        <v>0</v>
      </c>
      <c r="D9" s="197">
        <f>'[2]24'!D11</f>
        <v>0</v>
      </c>
      <c r="E9" s="197">
        <f>'[2]24'!E11</f>
        <v>0</v>
      </c>
      <c r="F9" s="15">
        <f t="shared" si="6"/>
        <v>84</v>
      </c>
      <c r="G9" s="196">
        <f>'[2]24'!H11</f>
        <v>73</v>
      </c>
      <c r="H9" s="197">
        <f>'[2]24'!I11</f>
        <v>0</v>
      </c>
      <c r="I9" s="197">
        <f>'[2]24'!J11</f>
        <v>0</v>
      </c>
      <c r="J9" s="197">
        <f>'[2]24'!K11</f>
        <v>0</v>
      </c>
      <c r="K9" s="15">
        <f t="shared" si="3"/>
        <v>73</v>
      </c>
      <c r="L9" s="18">
        <f>frq!C9</f>
        <v>1</v>
      </c>
      <c r="M9" s="167">
        <f t="shared" si="4"/>
        <v>72.599999999999994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72.599999999999994</v>
      </c>
      <c r="R9" s="18">
        <v>0.4</v>
      </c>
    </row>
    <row r="10" spans="1:18">
      <c r="A10" s="8" t="s">
        <v>52</v>
      </c>
      <c r="B10" s="196">
        <f>'[2]24'!B12</f>
        <v>84</v>
      </c>
      <c r="C10" s="197">
        <f>'[2]24'!C12</f>
        <v>0</v>
      </c>
      <c r="D10" s="197">
        <f>'[2]24'!D12</f>
        <v>0</v>
      </c>
      <c r="E10" s="197">
        <f>'[2]24'!E12</f>
        <v>0</v>
      </c>
      <c r="F10" s="15">
        <f t="shared" si="6"/>
        <v>84</v>
      </c>
      <c r="G10" s="196">
        <f>'[2]24'!H12</f>
        <v>73</v>
      </c>
      <c r="H10" s="197">
        <f>'[2]24'!I12</f>
        <v>0</v>
      </c>
      <c r="I10" s="197">
        <f>'[2]24'!J12</f>
        <v>0</v>
      </c>
      <c r="J10" s="197">
        <f>'[2]24'!K12</f>
        <v>0</v>
      </c>
      <c r="K10" s="15">
        <f t="shared" si="3"/>
        <v>73</v>
      </c>
      <c r="L10" s="18">
        <f>frq!C10</f>
        <v>1</v>
      </c>
      <c r="M10" s="167">
        <f t="shared" si="4"/>
        <v>72.599999999999994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72.599999999999994</v>
      </c>
      <c r="R10" s="18">
        <v>0.4</v>
      </c>
    </row>
    <row r="11" spans="1:18">
      <c r="A11" s="8" t="s">
        <v>53</v>
      </c>
      <c r="B11" s="196">
        <f>'[2]24'!B13</f>
        <v>84</v>
      </c>
      <c r="C11" s="197">
        <f>'[2]24'!C13</f>
        <v>0</v>
      </c>
      <c r="D11" s="197">
        <f>'[2]24'!D13</f>
        <v>0</v>
      </c>
      <c r="E11" s="197">
        <f>'[2]24'!E13</f>
        <v>0</v>
      </c>
      <c r="F11" s="15">
        <f t="shared" si="6"/>
        <v>84</v>
      </c>
      <c r="G11" s="196">
        <f>'[2]24'!H13</f>
        <v>73</v>
      </c>
      <c r="H11" s="197">
        <f>'[2]24'!I13</f>
        <v>0</v>
      </c>
      <c r="I11" s="197">
        <f>'[2]24'!J13</f>
        <v>0</v>
      </c>
      <c r="J11" s="197">
        <f>'[2]24'!K13</f>
        <v>0</v>
      </c>
      <c r="K11" s="15">
        <f t="shared" si="3"/>
        <v>73</v>
      </c>
      <c r="L11" s="18">
        <f>frq!C11</f>
        <v>1</v>
      </c>
      <c r="M11" s="167">
        <f t="shared" si="4"/>
        <v>72.599999999999994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72.599999999999994</v>
      </c>
      <c r="R11" s="18">
        <v>0.4</v>
      </c>
    </row>
    <row r="12" spans="1:18">
      <c r="A12" s="8" t="s">
        <v>54</v>
      </c>
      <c r="B12" s="196">
        <f>'[2]24'!B14</f>
        <v>84</v>
      </c>
      <c r="C12" s="197">
        <f>'[2]24'!C14</f>
        <v>0</v>
      </c>
      <c r="D12" s="197">
        <f>'[2]24'!D14</f>
        <v>0</v>
      </c>
      <c r="E12" s="197">
        <f>'[2]24'!E14</f>
        <v>0</v>
      </c>
      <c r="F12" s="15">
        <f t="shared" si="6"/>
        <v>84</v>
      </c>
      <c r="G12" s="196">
        <f>'[2]24'!H14</f>
        <v>73</v>
      </c>
      <c r="H12" s="197">
        <f>'[2]24'!I14</f>
        <v>0</v>
      </c>
      <c r="I12" s="197">
        <f>'[2]24'!J14</f>
        <v>0</v>
      </c>
      <c r="J12" s="197">
        <f>'[2]24'!K14</f>
        <v>0</v>
      </c>
      <c r="K12" s="15">
        <f t="shared" si="3"/>
        <v>73</v>
      </c>
      <c r="L12" s="18">
        <f>frq!C12</f>
        <v>1</v>
      </c>
      <c r="M12" s="167">
        <f t="shared" si="4"/>
        <v>72.599999999999994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72.599999999999994</v>
      </c>
      <c r="R12" s="18">
        <v>0.4</v>
      </c>
    </row>
    <row r="13" spans="1:18">
      <c r="A13" s="8" t="s">
        <v>55</v>
      </c>
      <c r="B13" s="196">
        <f>'[2]24'!B15</f>
        <v>84</v>
      </c>
      <c r="C13" s="197">
        <f>'[2]24'!C15</f>
        <v>0</v>
      </c>
      <c r="D13" s="197">
        <f>'[2]24'!D15</f>
        <v>0</v>
      </c>
      <c r="E13" s="197">
        <f>'[2]24'!E15</f>
        <v>0</v>
      </c>
      <c r="F13" s="15">
        <f t="shared" si="6"/>
        <v>84</v>
      </c>
      <c r="G13" s="196">
        <f>'[2]24'!H15</f>
        <v>73</v>
      </c>
      <c r="H13" s="197">
        <f>'[2]24'!I15</f>
        <v>0</v>
      </c>
      <c r="I13" s="197">
        <f>'[2]24'!J15</f>
        <v>0</v>
      </c>
      <c r="J13" s="197">
        <f>'[2]24'!K15</f>
        <v>0</v>
      </c>
      <c r="K13" s="15">
        <f t="shared" si="3"/>
        <v>73</v>
      </c>
      <c r="L13" s="18">
        <f>frq!C13</f>
        <v>1</v>
      </c>
      <c r="M13" s="167">
        <f t="shared" si="4"/>
        <v>72.599999999999994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72.599999999999994</v>
      </c>
      <c r="R13" s="18">
        <v>0.4</v>
      </c>
    </row>
    <row r="14" spans="1:18">
      <c r="A14" s="8" t="s">
        <v>56</v>
      </c>
      <c r="B14" s="196">
        <f>'[2]24'!B16</f>
        <v>84</v>
      </c>
      <c r="C14" s="197">
        <f>'[2]24'!C16</f>
        <v>0</v>
      </c>
      <c r="D14" s="197">
        <f>'[2]24'!D16</f>
        <v>0</v>
      </c>
      <c r="E14" s="197">
        <f>'[2]24'!E16</f>
        <v>0</v>
      </c>
      <c r="F14" s="15">
        <f t="shared" si="6"/>
        <v>84</v>
      </c>
      <c r="G14" s="196">
        <f>'[2]24'!H16</f>
        <v>73</v>
      </c>
      <c r="H14" s="197">
        <f>'[2]24'!I16</f>
        <v>0</v>
      </c>
      <c r="I14" s="197">
        <f>'[2]24'!J16</f>
        <v>0</v>
      </c>
      <c r="J14" s="197">
        <f>'[2]24'!K16</f>
        <v>0</v>
      </c>
      <c r="K14" s="15">
        <f t="shared" si="3"/>
        <v>73</v>
      </c>
      <c r="L14" s="18">
        <f>frq!C14</f>
        <v>1</v>
      </c>
      <c r="M14" s="167">
        <f t="shared" si="4"/>
        <v>72.599999999999994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72.599999999999994</v>
      </c>
      <c r="R14" s="18">
        <v>0.4</v>
      </c>
    </row>
    <row r="15" spans="1:18">
      <c r="A15" s="8" t="s">
        <v>57</v>
      </c>
      <c r="B15" s="196">
        <f>'[2]24'!B17</f>
        <v>84</v>
      </c>
      <c r="C15" s="197">
        <f>'[2]24'!C17</f>
        <v>0</v>
      </c>
      <c r="D15" s="197">
        <f>'[2]24'!D17</f>
        <v>0</v>
      </c>
      <c r="E15" s="197">
        <f>'[2]24'!E17</f>
        <v>0</v>
      </c>
      <c r="F15" s="15">
        <f t="shared" si="6"/>
        <v>84</v>
      </c>
      <c r="G15" s="196">
        <f>'[2]24'!H17</f>
        <v>73</v>
      </c>
      <c r="H15" s="197">
        <f>'[2]24'!I17</f>
        <v>0</v>
      </c>
      <c r="I15" s="197">
        <f>'[2]24'!J17</f>
        <v>0</v>
      </c>
      <c r="J15" s="197">
        <f>'[2]24'!K17</f>
        <v>0</v>
      </c>
      <c r="K15" s="15">
        <f t="shared" si="3"/>
        <v>73</v>
      </c>
      <c r="L15" s="18">
        <f>frq!C15</f>
        <v>1</v>
      </c>
      <c r="M15" s="167">
        <f t="shared" si="4"/>
        <v>72.599999999999994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72.599999999999994</v>
      </c>
      <c r="R15" s="18">
        <v>0.4</v>
      </c>
    </row>
    <row r="16" spans="1:18">
      <c r="A16" s="8" t="s">
        <v>58</v>
      </c>
      <c r="B16" s="196">
        <f>'[2]24'!B18</f>
        <v>84</v>
      </c>
      <c r="C16" s="197">
        <f>'[2]24'!C18</f>
        <v>0</v>
      </c>
      <c r="D16" s="197">
        <f>'[2]24'!D18</f>
        <v>0</v>
      </c>
      <c r="E16" s="197">
        <f>'[2]24'!E18</f>
        <v>0</v>
      </c>
      <c r="F16" s="15">
        <f t="shared" si="6"/>
        <v>84</v>
      </c>
      <c r="G16" s="196">
        <f>'[2]24'!H18</f>
        <v>73</v>
      </c>
      <c r="H16" s="197">
        <f>'[2]24'!I18</f>
        <v>0</v>
      </c>
      <c r="I16" s="197">
        <f>'[2]24'!J18</f>
        <v>0</v>
      </c>
      <c r="J16" s="197">
        <f>'[2]24'!K18</f>
        <v>0</v>
      </c>
      <c r="K16" s="15">
        <f t="shared" si="3"/>
        <v>73</v>
      </c>
      <c r="L16" s="18">
        <f>frq!C16</f>
        <v>1</v>
      </c>
      <c r="M16" s="167">
        <f t="shared" si="4"/>
        <v>72.599999999999994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72.599999999999994</v>
      </c>
      <c r="R16" s="18">
        <v>0.4</v>
      </c>
    </row>
    <row r="17" spans="1:18">
      <c r="A17" s="8" t="s">
        <v>59</v>
      </c>
      <c r="B17" s="196">
        <f>'[2]24'!B19</f>
        <v>84</v>
      </c>
      <c r="C17" s="197">
        <f>'[2]24'!C19</f>
        <v>0</v>
      </c>
      <c r="D17" s="197">
        <f>'[2]24'!D19</f>
        <v>0</v>
      </c>
      <c r="E17" s="197">
        <f>'[2]24'!E19</f>
        <v>0</v>
      </c>
      <c r="F17" s="15">
        <f t="shared" si="6"/>
        <v>84</v>
      </c>
      <c r="G17" s="196">
        <f>'[2]24'!H19</f>
        <v>73</v>
      </c>
      <c r="H17" s="197">
        <f>'[2]24'!I19</f>
        <v>0</v>
      </c>
      <c r="I17" s="197">
        <f>'[2]24'!J19</f>
        <v>0</v>
      </c>
      <c r="J17" s="197">
        <f>'[2]24'!K19</f>
        <v>0</v>
      </c>
      <c r="K17" s="15">
        <f t="shared" si="3"/>
        <v>73</v>
      </c>
      <c r="L17" s="18">
        <f>frq!C17</f>
        <v>1</v>
      </c>
      <c r="M17" s="167">
        <f t="shared" si="4"/>
        <v>72.599999999999994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72.599999999999994</v>
      </c>
      <c r="R17" s="18">
        <v>0.4</v>
      </c>
    </row>
    <row r="18" spans="1:18">
      <c r="A18" s="8" t="s">
        <v>60</v>
      </c>
      <c r="B18" s="196">
        <f>'[2]24'!B20</f>
        <v>84</v>
      </c>
      <c r="C18" s="197">
        <f>'[2]24'!C20</f>
        <v>0</v>
      </c>
      <c r="D18" s="197">
        <f>'[2]24'!D20</f>
        <v>0</v>
      </c>
      <c r="E18" s="197">
        <f>'[2]24'!E20</f>
        <v>0</v>
      </c>
      <c r="F18" s="15">
        <f t="shared" si="6"/>
        <v>84</v>
      </c>
      <c r="G18" s="196">
        <f>'[2]24'!H20</f>
        <v>73</v>
      </c>
      <c r="H18" s="197">
        <f>'[2]24'!I20</f>
        <v>0</v>
      </c>
      <c r="I18" s="197">
        <f>'[2]24'!J20</f>
        <v>0</v>
      </c>
      <c r="J18" s="197">
        <f>'[2]24'!K20</f>
        <v>0</v>
      </c>
      <c r="K18" s="15">
        <f t="shared" si="3"/>
        <v>73</v>
      </c>
      <c r="L18" s="18">
        <f>frq!C18</f>
        <v>1</v>
      </c>
      <c r="M18" s="167">
        <f t="shared" si="4"/>
        <v>72.599999999999994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72.599999999999994</v>
      </c>
      <c r="R18" s="18">
        <v>0.4</v>
      </c>
    </row>
    <row r="19" spans="1:18">
      <c r="A19" s="8" t="s">
        <v>61</v>
      </c>
      <c r="B19" s="196">
        <f>'[2]24'!B21</f>
        <v>84</v>
      </c>
      <c r="C19" s="197">
        <f>'[2]24'!C21</f>
        <v>0</v>
      </c>
      <c r="D19" s="197">
        <f>'[2]24'!D21</f>
        <v>0</v>
      </c>
      <c r="E19" s="197">
        <f>'[2]24'!E21</f>
        <v>0</v>
      </c>
      <c r="F19" s="15">
        <f t="shared" si="6"/>
        <v>84</v>
      </c>
      <c r="G19" s="196">
        <f>'[2]24'!H21</f>
        <v>73</v>
      </c>
      <c r="H19" s="197">
        <f>'[2]24'!I21</f>
        <v>0</v>
      </c>
      <c r="I19" s="197">
        <f>'[2]24'!J21</f>
        <v>0</v>
      </c>
      <c r="J19" s="197">
        <f>'[2]24'!K21</f>
        <v>0</v>
      </c>
      <c r="K19" s="15">
        <f t="shared" si="3"/>
        <v>73</v>
      </c>
      <c r="L19" s="18">
        <f>frq!C19</f>
        <v>1</v>
      </c>
      <c r="M19" s="167">
        <f t="shared" si="4"/>
        <v>72.599999999999994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72.599999999999994</v>
      </c>
      <c r="R19" s="18">
        <v>0.4</v>
      </c>
    </row>
    <row r="20" spans="1:18">
      <c r="A20" s="8" t="s">
        <v>62</v>
      </c>
      <c r="B20" s="196">
        <f>'[2]24'!B22</f>
        <v>84</v>
      </c>
      <c r="C20" s="197">
        <f>'[2]24'!C22</f>
        <v>0</v>
      </c>
      <c r="D20" s="197">
        <f>'[2]24'!D22</f>
        <v>0</v>
      </c>
      <c r="E20" s="197">
        <f>'[2]24'!E22</f>
        <v>0</v>
      </c>
      <c r="F20" s="15">
        <f t="shared" si="6"/>
        <v>84</v>
      </c>
      <c r="G20" s="196">
        <f>'[2]24'!H22</f>
        <v>74</v>
      </c>
      <c r="H20" s="197">
        <f>'[2]24'!I22</f>
        <v>0</v>
      </c>
      <c r="I20" s="197">
        <f>'[2]24'!J22</f>
        <v>0</v>
      </c>
      <c r="J20" s="197">
        <f>'[2]24'!K22</f>
        <v>0</v>
      </c>
      <c r="K20" s="15">
        <f t="shared" si="3"/>
        <v>74</v>
      </c>
      <c r="L20" s="18">
        <f>frq!C20</f>
        <v>1</v>
      </c>
      <c r="M20" s="167">
        <f t="shared" si="4"/>
        <v>73.599999999999994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73.599999999999994</v>
      </c>
      <c r="R20" s="18">
        <v>0.4</v>
      </c>
    </row>
    <row r="21" spans="1:18">
      <c r="A21" s="8" t="s">
        <v>63</v>
      </c>
      <c r="B21" s="196">
        <f>'[2]24'!B23</f>
        <v>84</v>
      </c>
      <c r="C21" s="197">
        <f>'[2]24'!C23</f>
        <v>0</v>
      </c>
      <c r="D21" s="197">
        <f>'[2]24'!D23</f>
        <v>0</v>
      </c>
      <c r="E21" s="197">
        <f>'[2]24'!E23</f>
        <v>0</v>
      </c>
      <c r="F21" s="15">
        <f t="shared" si="6"/>
        <v>84</v>
      </c>
      <c r="G21" s="196">
        <f>'[2]24'!H23</f>
        <v>74</v>
      </c>
      <c r="H21" s="197">
        <f>'[2]24'!I23</f>
        <v>0</v>
      </c>
      <c r="I21" s="197">
        <f>'[2]24'!J23</f>
        <v>0</v>
      </c>
      <c r="J21" s="197">
        <f>'[2]24'!K23</f>
        <v>0</v>
      </c>
      <c r="K21" s="15">
        <f t="shared" si="3"/>
        <v>74</v>
      </c>
      <c r="L21" s="18">
        <f>frq!C21</f>
        <v>1</v>
      </c>
      <c r="M21" s="167">
        <f t="shared" si="4"/>
        <v>73.599999999999994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73.599999999999994</v>
      </c>
      <c r="R21" s="18">
        <v>0.4</v>
      </c>
    </row>
    <row r="22" spans="1:18">
      <c r="A22" s="8" t="s">
        <v>64</v>
      </c>
      <c r="B22" s="196">
        <f>'[2]24'!B24</f>
        <v>84</v>
      </c>
      <c r="C22" s="197">
        <f>'[2]24'!C24</f>
        <v>0</v>
      </c>
      <c r="D22" s="197">
        <f>'[2]24'!D24</f>
        <v>0</v>
      </c>
      <c r="E22" s="197">
        <f>'[2]24'!E24</f>
        <v>0</v>
      </c>
      <c r="F22" s="15">
        <f t="shared" si="6"/>
        <v>84</v>
      </c>
      <c r="G22" s="196">
        <f>'[2]24'!H24</f>
        <v>74</v>
      </c>
      <c r="H22" s="197">
        <f>'[2]24'!I24</f>
        <v>0</v>
      </c>
      <c r="I22" s="197">
        <f>'[2]24'!J24</f>
        <v>0</v>
      </c>
      <c r="J22" s="197">
        <f>'[2]24'!K24</f>
        <v>0</v>
      </c>
      <c r="K22" s="15">
        <f t="shared" si="3"/>
        <v>74</v>
      </c>
      <c r="L22" s="18">
        <f>frq!C22</f>
        <v>1</v>
      </c>
      <c r="M22" s="167">
        <f t="shared" si="4"/>
        <v>73.599999999999994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73.599999999999994</v>
      </c>
      <c r="R22" s="18">
        <v>0.4</v>
      </c>
    </row>
    <row r="23" spans="1:18">
      <c r="A23" s="8" t="s">
        <v>65</v>
      </c>
      <c r="B23" s="196">
        <f>'[2]24'!B25</f>
        <v>84</v>
      </c>
      <c r="C23" s="197">
        <f>'[2]24'!C25</f>
        <v>0</v>
      </c>
      <c r="D23" s="197">
        <f>'[2]24'!D25</f>
        <v>0</v>
      </c>
      <c r="E23" s="197">
        <f>'[2]24'!E25</f>
        <v>0</v>
      </c>
      <c r="F23" s="15">
        <f t="shared" si="6"/>
        <v>84</v>
      </c>
      <c r="G23" s="196">
        <f>'[2]24'!H25</f>
        <v>74</v>
      </c>
      <c r="H23" s="197">
        <f>'[2]24'!I25</f>
        <v>0</v>
      </c>
      <c r="I23" s="197">
        <f>'[2]24'!J25</f>
        <v>0</v>
      </c>
      <c r="J23" s="197">
        <f>'[2]24'!K25</f>
        <v>0</v>
      </c>
      <c r="K23" s="15">
        <f t="shared" si="3"/>
        <v>74</v>
      </c>
      <c r="L23" s="18">
        <f>frq!C23</f>
        <v>1</v>
      </c>
      <c r="M23" s="167">
        <f t="shared" si="4"/>
        <v>73.599999999999994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73.599999999999994</v>
      </c>
      <c r="R23" s="18">
        <v>0.4</v>
      </c>
    </row>
    <row r="24" spans="1:18">
      <c r="A24" s="8" t="s">
        <v>66</v>
      </c>
      <c r="B24" s="196">
        <f>'[2]24'!B26</f>
        <v>84</v>
      </c>
      <c r="C24" s="197">
        <f>'[2]24'!C26</f>
        <v>0</v>
      </c>
      <c r="D24" s="197">
        <f>'[2]24'!D26</f>
        <v>0</v>
      </c>
      <c r="E24" s="197">
        <f>'[2]24'!E26</f>
        <v>0</v>
      </c>
      <c r="F24" s="15">
        <f t="shared" si="6"/>
        <v>84</v>
      </c>
      <c r="G24" s="196">
        <f>'[2]24'!H26</f>
        <v>74</v>
      </c>
      <c r="H24" s="197">
        <f>'[2]24'!I26</f>
        <v>0</v>
      </c>
      <c r="I24" s="197">
        <f>'[2]24'!J26</f>
        <v>0</v>
      </c>
      <c r="J24" s="197">
        <f>'[2]24'!K26</f>
        <v>0</v>
      </c>
      <c r="K24" s="15">
        <f t="shared" si="3"/>
        <v>74</v>
      </c>
      <c r="L24" s="18">
        <f>frq!C24</f>
        <v>1</v>
      </c>
      <c r="M24" s="167">
        <f t="shared" si="4"/>
        <v>73.599999999999994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73.599999999999994</v>
      </c>
      <c r="R24" s="18">
        <v>0.4</v>
      </c>
    </row>
    <row r="25" spans="1:18">
      <c r="A25" s="8" t="s">
        <v>67</v>
      </c>
      <c r="B25" s="196">
        <f>'[2]24'!B27</f>
        <v>84</v>
      </c>
      <c r="C25" s="197">
        <f>'[2]24'!C27</f>
        <v>0</v>
      </c>
      <c r="D25" s="197">
        <f>'[2]24'!D27</f>
        <v>0</v>
      </c>
      <c r="E25" s="197">
        <f>'[2]24'!E27</f>
        <v>0</v>
      </c>
      <c r="F25" s="15">
        <f t="shared" si="6"/>
        <v>84</v>
      </c>
      <c r="G25" s="196">
        <f>'[2]24'!H27</f>
        <v>74</v>
      </c>
      <c r="H25" s="197">
        <f>'[2]24'!I27</f>
        <v>0</v>
      </c>
      <c r="I25" s="197">
        <f>'[2]24'!J27</f>
        <v>0</v>
      </c>
      <c r="J25" s="197">
        <f>'[2]24'!K27</f>
        <v>0</v>
      </c>
      <c r="K25" s="15">
        <f t="shared" si="3"/>
        <v>74</v>
      </c>
      <c r="L25" s="18">
        <f>frq!C25</f>
        <v>1</v>
      </c>
      <c r="M25" s="167">
        <f t="shared" si="4"/>
        <v>73.599999999999994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73.599999999999994</v>
      </c>
      <c r="R25" s="18">
        <v>0.4</v>
      </c>
    </row>
    <row r="26" spans="1:18">
      <c r="A26" s="8" t="s">
        <v>68</v>
      </c>
      <c r="B26" s="196">
        <f>'[2]24'!B28</f>
        <v>84</v>
      </c>
      <c r="C26" s="197">
        <f>'[2]24'!C28</f>
        <v>0</v>
      </c>
      <c r="D26" s="197">
        <f>'[2]24'!D28</f>
        <v>0</v>
      </c>
      <c r="E26" s="197">
        <f>'[2]24'!E28</f>
        <v>0</v>
      </c>
      <c r="F26" s="15">
        <f t="shared" si="6"/>
        <v>84</v>
      </c>
      <c r="G26" s="196">
        <f>'[2]24'!H28</f>
        <v>74</v>
      </c>
      <c r="H26" s="197">
        <f>'[2]24'!I28</f>
        <v>0</v>
      </c>
      <c r="I26" s="197">
        <f>'[2]24'!J28</f>
        <v>0</v>
      </c>
      <c r="J26" s="197">
        <f>'[2]24'!K28</f>
        <v>0</v>
      </c>
      <c r="K26" s="15">
        <f t="shared" si="3"/>
        <v>74</v>
      </c>
      <c r="L26" s="18">
        <f>frq!C26</f>
        <v>1</v>
      </c>
      <c r="M26" s="167">
        <f t="shared" si="4"/>
        <v>73.599999999999994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73.599999999999994</v>
      </c>
      <c r="R26" s="18">
        <v>0.4</v>
      </c>
    </row>
    <row r="27" spans="1:18">
      <c r="A27" s="8" t="s">
        <v>69</v>
      </c>
      <c r="B27" s="196">
        <f>'[2]24'!B29</f>
        <v>84</v>
      </c>
      <c r="C27" s="197">
        <f>'[2]24'!C29</f>
        <v>0</v>
      </c>
      <c r="D27" s="197">
        <f>'[2]24'!D29</f>
        <v>0</v>
      </c>
      <c r="E27" s="197">
        <f>'[2]24'!E29</f>
        <v>0</v>
      </c>
      <c r="F27" s="15">
        <f t="shared" si="6"/>
        <v>84</v>
      </c>
      <c r="G27" s="196">
        <f>'[2]24'!H29</f>
        <v>74</v>
      </c>
      <c r="H27" s="197">
        <f>'[2]24'!I29</f>
        <v>0</v>
      </c>
      <c r="I27" s="197">
        <f>'[2]24'!J29</f>
        <v>0</v>
      </c>
      <c r="J27" s="197">
        <f>'[2]24'!K29</f>
        <v>0</v>
      </c>
      <c r="K27" s="15">
        <f t="shared" si="3"/>
        <v>74</v>
      </c>
      <c r="L27" s="18">
        <f>frq!C27</f>
        <v>1</v>
      </c>
      <c r="M27" s="167">
        <f t="shared" si="4"/>
        <v>73.599999999999994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73.599999999999994</v>
      </c>
      <c r="R27" s="18">
        <v>0.4</v>
      </c>
    </row>
    <row r="28" spans="1:18">
      <c r="A28" s="8" t="s">
        <v>70</v>
      </c>
      <c r="B28" s="196">
        <f>'[2]24'!B30</f>
        <v>84</v>
      </c>
      <c r="C28" s="197">
        <f>'[2]24'!C30</f>
        <v>0</v>
      </c>
      <c r="D28" s="197">
        <f>'[2]24'!D30</f>
        <v>0</v>
      </c>
      <c r="E28" s="197">
        <f>'[2]24'!E30</f>
        <v>0</v>
      </c>
      <c r="F28" s="15">
        <f t="shared" si="6"/>
        <v>84</v>
      </c>
      <c r="G28" s="196">
        <f>'[2]24'!H30</f>
        <v>74</v>
      </c>
      <c r="H28" s="197">
        <f>'[2]24'!I30</f>
        <v>0</v>
      </c>
      <c r="I28" s="197">
        <f>'[2]24'!J30</f>
        <v>0</v>
      </c>
      <c r="J28" s="197">
        <f>'[2]24'!K30</f>
        <v>0</v>
      </c>
      <c r="K28" s="15">
        <f t="shared" si="3"/>
        <v>74</v>
      </c>
      <c r="L28" s="18">
        <f>frq!C28</f>
        <v>1</v>
      </c>
      <c r="M28" s="167">
        <f t="shared" si="4"/>
        <v>73.599999999999994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73.599999999999994</v>
      </c>
      <c r="R28" s="18">
        <v>0.4</v>
      </c>
    </row>
    <row r="29" spans="1:18">
      <c r="A29" s="8" t="s">
        <v>71</v>
      </c>
      <c r="B29" s="196">
        <f>'[2]24'!B31</f>
        <v>84</v>
      </c>
      <c r="C29" s="197">
        <f>'[2]24'!C31</f>
        <v>0</v>
      </c>
      <c r="D29" s="197">
        <f>'[2]24'!D31</f>
        <v>0</v>
      </c>
      <c r="E29" s="197">
        <f>'[2]24'!E31</f>
        <v>0</v>
      </c>
      <c r="F29" s="15">
        <f t="shared" si="6"/>
        <v>84</v>
      </c>
      <c r="G29" s="196">
        <f>'[2]24'!H31</f>
        <v>73</v>
      </c>
      <c r="H29" s="197">
        <f>'[2]24'!I31</f>
        <v>0</v>
      </c>
      <c r="I29" s="197">
        <f>'[2]24'!J31</f>
        <v>0</v>
      </c>
      <c r="J29" s="197">
        <f>'[2]24'!K31</f>
        <v>0</v>
      </c>
      <c r="K29" s="15">
        <f t="shared" si="3"/>
        <v>73</v>
      </c>
      <c r="L29" s="18">
        <f>frq!C29</f>
        <v>1</v>
      </c>
      <c r="M29" s="167">
        <f t="shared" si="4"/>
        <v>72.599999999999994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72.599999999999994</v>
      </c>
      <c r="R29" s="18">
        <v>0.4</v>
      </c>
    </row>
    <row r="30" spans="1:18">
      <c r="A30" s="8" t="s">
        <v>72</v>
      </c>
      <c r="B30" s="196">
        <f>'[2]24'!B32</f>
        <v>84</v>
      </c>
      <c r="C30" s="197">
        <f>'[2]24'!C32</f>
        <v>0</v>
      </c>
      <c r="D30" s="197">
        <f>'[2]24'!D32</f>
        <v>0</v>
      </c>
      <c r="E30" s="197">
        <f>'[2]24'!E32</f>
        <v>0</v>
      </c>
      <c r="F30" s="15">
        <f t="shared" si="6"/>
        <v>84</v>
      </c>
      <c r="G30" s="196">
        <f>'[2]24'!H32</f>
        <v>73</v>
      </c>
      <c r="H30" s="197">
        <f>'[2]24'!I32</f>
        <v>0</v>
      </c>
      <c r="I30" s="197">
        <f>'[2]24'!J32</f>
        <v>0</v>
      </c>
      <c r="J30" s="197">
        <f>'[2]24'!K32</f>
        <v>0</v>
      </c>
      <c r="K30" s="15">
        <f t="shared" si="3"/>
        <v>73</v>
      </c>
      <c r="L30" s="18">
        <f>frq!C30</f>
        <v>1</v>
      </c>
      <c r="M30" s="167">
        <f t="shared" si="4"/>
        <v>72.599999999999994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72.599999999999994</v>
      </c>
      <c r="R30" s="18">
        <v>0.4</v>
      </c>
    </row>
    <row r="31" spans="1:18">
      <c r="A31" s="8" t="s">
        <v>73</v>
      </c>
      <c r="B31" s="196">
        <f>'[2]24'!B33</f>
        <v>84</v>
      </c>
      <c r="C31" s="197">
        <f>'[2]24'!C33</f>
        <v>0</v>
      </c>
      <c r="D31" s="197">
        <f>'[2]24'!D33</f>
        <v>0</v>
      </c>
      <c r="E31" s="197">
        <f>'[2]24'!E33</f>
        <v>0</v>
      </c>
      <c r="F31" s="15">
        <f t="shared" si="6"/>
        <v>84</v>
      </c>
      <c r="G31" s="196">
        <f>'[2]24'!H33</f>
        <v>73</v>
      </c>
      <c r="H31" s="197">
        <f>'[2]24'!I33</f>
        <v>0</v>
      </c>
      <c r="I31" s="197">
        <f>'[2]24'!J33</f>
        <v>0</v>
      </c>
      <c r="J31" s="197">
        <f>'[2]24'!K33</f>
        <v>0</v>
      </c>
      <c r="K31" s="15">
        <f t="shared" si="3"/>
        <v>73</v>
      </c>
      <c r="L31" s="18">
        <f>frq!C31</f>
        <v>1</v>
      </c>
      <c r="M31" s="167">
        <f t="shared" si="4"/>
        <v>72.599999999999994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72.599999999999994</v>
      </c>
      <c r="R31" s="18">
        <v>0.4</v>
      </c>
    </row>
    <row r="32" spans="1:18">
      <c r="A32" s="8" t="s">
        <v>74</v>
      </c>
      <c r="B32" s="196">
        <f>'[2]24'!B34</f>
        <v>84</v>
      </c>
      <c r="C32" s="197">
        <f>'[2]24'!C34</f>
        <v>0</v>
      </c>
      <c r="D32" s="197">
        <f>'[2]24'!D34</f>
        <v>0</v>
      </c>
      <c r="E32" s="197">
        <f>'[2]24'!E34</f>
        <v>0</v>
      </c>
      <c r="F32" s="15">
        <f t="shared" si="6"/>
        <v>84</v>
      </c>
      <c r="G32" s="196">
        <f>'[2]24'!H34</f>
        <v>73</v>
      </c>
      <c r="H32" s="197">
        <f>'[2]24'!I34</f>
        <v>0</v>
      </c>
      <c r="I32" s="197">
        <f>'[2]24'!J34</f>
        <v>0</v>
      </c>
      <c r="J32" s="197">
        <f>'[2]24'!K34</f>
        <v>0</v>
      </c>
      <c r="K32" s="15">
        <f t="shared" si="3"/>
        <v>73</v>
      </c>
      <c r="L32" s="18">
        <f>frq!C32</f>
        <v>1</v>
      </c>
      <c r="M32" s="167">
        <f t="shared" si="4"/>
        <v>72.599999999999994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72.599999999999994</v>
      </c>
      <c r="R32" s="18">
        <v>0.4</v>
      </c>
    </row>
    <row r="33" spans="1:18">
      <c r="A33" s="8" t="s">
        <v>75</v>
      </c>
      <c r="B33" s="196">
        <f>'[2]24'!B35</f>
        <v>84</v>
      </c>
      <c r="C33" s="197">
        <f>'[2]24'!C35</f>
        <v>0</v>
      </c>
      <c r="D33" s="197">
        <f>'[2]24'!D35</f>
        <v>0</v>
      </c>
      <c r="E33" s="197">
        <f>'[2]24'!E35</f>
        <v>0</v>
      </c>
      <c r="F33" s="15">
        <f t="shared" si="6"/>
        <v>84</v>
      </c>
      <c r="G33" s="196">
        <f>'[2]24'!H35</f>
        <v>73</v>
      </c>
      <c r="H33" s="197">
        <f>'[2]24'!I35</f>
        <v>0</v>
      </c>
      <c r="I33" s="197">
        <f>'[2]24'!J35</f>
        <v>0</v>
      </c>
      <c r="J33" s="197">
        <f>'[2]24'!K35</f>
        <v>0</v>
      </c>
      <c r="K33" s="15">
        <f t="shared" si="3"/>
        <v>73</v>
      </c>
      <c r="L33" s="18">
        <f>frq!C33</f>
        <v>1</v>
      </c>
      <c r="M33" s="167">
        <f t="shared" si="4"/>
        <v>72.599999999999994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72.599999999999994</v>
      </c>
      <c r="R33" s="18">
        <v>0.4</v>
      </c>
    </row>
    <row r="34" spans="1:18">
      <c r="A34" s="8" t="s">
        <v>76</v>
      </c>
      <c r="B34" s="196">
        <f>'[2]24'!B36</f>
        <v>84</v>
      </c>
      <c r="C34" s="197">
        <f>'[2]24'!C36</f>
        <v>0</v>
      </c>
      <c r="D34" s="197">
        <f>'[2]24'!D36</f>
        <v>0</v>
      </c>
      <c r="E34" s="197">
        <f>'[2]24'!E36</f>
        <v>0</v>
      </c>
      <c r="F34" s="15">
        <f t="shared" si="6"/>
        <v>84</v>
      </c>
      <c r="G34" s="196">
        <f>'[2]24'!H36</f>
        <v>73</v>
      </c>
      <c r="H34" s="197">
        <f>'[2]24'!I36</f>
        <v>0</v>
      </c>
      <c r="I34" s="197">
        <f>'[2]24'!J36</f>
        <v>0</v>
      </c>
      <c r="J34" s="197">
        <f>'[2]24'!K36</f>
        <v>0</v>
      </c>
      <c r="K34" s="15">
        <f t="shared" si="3"/>
        <v>73</v>
      </c>
      <c r="L34" s="18">
        <f>frq!C34</f>
        <v>1</v>
      </c>
      <c r="M34" s="167">
        <f t="shared" si="4"/>
        <v>72.599999999999994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72.599999999999994</v>
      </c>
      <c r="R34" s="18">
        <v>0.4</v>
      </c>
    </row>
    <row r="35" spans="1:18">
      <c r="A35" s="8" t="s">
        <v>77</v>
      </c>
      <c r="B35" s="196">
        <f>'[2]24'!B37</f>
        <v>84</v>
      </c>
      <c r="C35" s="197">
        <f>'[2]24'!C37</f>
        <v>0</v>
      </c>
      <c r="D35" s="197">
        <f>'[2]24'!D37</f>
        <v>0</v>
      </c>
      <c r="E35" s="197">
        <f>'[2]24'!E37</f>
        <v>0</v>
      </c>
      <c r="F35" s="15">
        <f t="shared" si="6"/>
        <v>84</v>
      </c>
      <c r="G35" s="196">
        <f>'[2]24'!H37</f>
        <v>73</v>
      </c>
      <c r="H35" s="197">
        <f>'[2]24'!I37</f>
        <v>0</v>
      </c>
      <c r="I35" s="197">
        <f>'[2]24'!J37</f>
        <v>0</v>
      </c>
      <c r="J35" s="197">
        <f>'[2]24'!K37</f>
        <v>0</v>
      </c>
      <c r="K35" s="15">
        <f t="shared" si="3"/>
        <v>73</v>
      </c>
      <c r="L35" s="18">
        <f>frq!C35</f>
        <v>1</v>
      </c>
      <c r="M35" s="167">
        <f t="shared" si="4"/>
        <v>72.599999999999994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72.599999999999994</v>
      </c>
      <c r="R35" s="18">
        <v>0.4</v>
      </c>
    </row>
    <row r="36" spans="1:18">
      <c r="A36" s="8" t="s">
        <v>78</v>
      </c>
      <c r="B36" s="196">
        <f>'[2]24'!B38</f>
        <v>84</v>
      </c>
      <c r="C36" s="197">
        <f>'[2]24'!C38</f>
        <v>0</v>
      </c>
      <c r="D36" s="197">
        <f>'[2]24'!D38</f>
        <v>0</v>
      </c>
      <c r="E36" s="197">
        <f>'[2]24'!E38</f>
        <v>0</v>
      </c>
      <c r="F36" s="15">
        <f t="shared" si="6"/>
        <v>84</v>
      </c>
      <c r="G36" s="196">
        <f>'[2]24'!H38</f>
        <v>73</v>
      </c>
      <c r="H36" s="197">
        <f>'[2]24'!I38</f>
        <v>0</v>
      </c>
      <c r="I36" s="197">
        <f>'[2]24'!J38</f>
        <v>0</v>
      </c>
      <c r="J36" s="197">
        <f>'[2]24'!K38</f>
        <v>0</v>
      </c>
      <c r="K36" s="15">
        <f t="shared" si="3"/>
        <v>73</v>
      </c>
      <c r="L36" s="18">
        <f>frq!C36</f>
        <v>1</v>
      </c>
      <c r="M36" s="167">
        <f t="shared" si="4"/>
        <v>72.599999999999994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72.599999999999994</v>
      </c>
      <c r="R36" s="18">
        <v>0.4</v>
      </c>
    </row>
    <row r="37" spans="1:18">
      <c r="A37" s="8" t="s">
        <v>79</v>
      </c>
      <c r="B37" s="196">
        <f>'[2]24'!B39</f>
        <v>84</v>
      </c>
      <c r="C37" s="197">
        <f>'[2]24'!C39</f>
        <v>0</v>
      </c>
      <c r="D37" s="197">
        <f>'[2]24'!D39</f>
        <v>0</v>
      </c>
      <c r="E37" s="197">
        <f>'[2]24'!E39</f>
        <v>0</v>
      </c>
      <c r="F37" s="15">
        <f t="shared" si="6"/>
        <v>84</v>
      </c>
      <c r="G37" s="196">
        <f>'[2]24'!H39</f>
        <v>73</v>
      </c>
      <c r="H37" s="197">
        <f>'[2]24'!I39</f>
        <v>0</v>
      </c>
      <c r="I37" s="197">
        <f>'[2]24'!J39</f>
        <v>0</v>
      </c>
      <c r="J37" s="197">
        <f>'[2]24'!K39</f>
        <v>0</v>
      </c>
      <c r="K37" s="15">
        <f t="shared" si="3"/>
        <v>73</v>
      </c>
      <c r="L37" s="18">
        <f>frq!C37</f>
        <v>1</v>
      </c>
      <c r="M37" s="167">
        <f t="shared" si="4"/>
        <v>72.599999999999994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72.599999999999994</v>
      </c>
      <c r="R37" s="18">
        <v>0.4</v>
      </c>
    </row>
    <row r="38" spans="1:18">
      <c r="A38" s="8" t="s">
        <v>80</v>
      </c>
      <c r="B38" s="196">
        <f>'[2]24'!B40</f>
        <v>84</v>
      </c>
      <c r="C38" s="197">
        <f>'[2]24'!C40</f>
        <v>0</v>
      </c>
      <c r="D38" s="197">
        <f>'[2]24'!D40</f>
        <v>0</v>
      </c>
      <c r="E38" s="197">
        <f>'[2]24'!E40</f>
        <v>0</v>
      </c>
      <c r="F38" s="15">
        <f t="shared" si="6"/>
        <v>84</v>
      </c>
      <c r="G38" s="196">
        <f>'[2]24'!H40</f>
        <v>73</v>
      </c>
      <c r="H38" s="197">
        <f>'[2]24'!I40</f>
        <v>0</v>
      </c>
      <c r="I38" s="197">
        <f>'[2]24'!J40</f>
        <v>0</v>
      </c>
      <c r="J38" s="197">
        <f>'[2]24'!K40</f>
        <v>0</v>
      </c>
      <c r="K38" s="15">
        <f t="shared" si="3"/>
        <v>73</v>
      </c>
      <c r="L38" s="18">
        <f>frq!C38</f>
        <v>1</v>
      </c>
      <c r="M38" s="167">
        <f t="shared" si="4"/>
        <v>72.599999999999994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72.599999999999994</v>
      </c>
      <c r="R38" s="18">
        <v>0.4</v>
      </c>
    </row>
    <row r="39" spans="1:18">
      <c r="A39" s="8" t="s">
        <v>81</v>
      </c>
      <c r="B39" s="196">
        <f>'[2]24'!B41</f>
        <v>84</v>
      </c>
      <c r="C39" s="197">
        <f>'[2]24'!C41</f>
        <v>0</v>
      </c>
      <c r="D39" s="197">
        <f>'[2]24'!D41</f>
        <v>0</v>
      </c>
      <c r="E39" s="197">
        <f>'[2]24'!E41</f>
        <v>0</v>
      </c>
      <c r="F39" s="15">
        <f t="shared" si="6"/>
        <v>84</v>
      </c>
      <c r="G39" s="196">
        <f>'[2]24'!H41</f>
        <v>73</v>
      </c>
      <c r="H39" s="197">
        <f>'[2]24'!I41</f>
        <v>0</v>
      </c>
      <c r="I39" s="197">
        <f>'[2]24'!J41</f>
        <v>0</v>
      </c>
      <c r="J39" s="197">
        <f>'[2]24'!K41</f>
        <v>0</v>
      </c>
      <c r="K39" s="15">
        <f t="shared" si="3"/>
        <v>73</v>
      </c>
      <c r="L39" s="18">
        <f>frq!C39</f>
        <v>1</v>
      </c>
      <c r="M39" s="167">
        <f t="shared" si="4"/>
        <v>72.599999999999994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72.599999999999994</v>
      </c>
      <c r="R39" s="18">
        <v>0.4</v>
      </c>
    </row>
    <row r="40" spans="1:18">
      <c r="A40" s="8" t="s">
        <v>82</v>
      </c>
      <c r="B40" s="196">
        <f>'[2]24'!B42</f>
        <v>84</v>
      </c>
      <c r="C40" s="197">
        <f>'[2]24'!C42</f>
        <v>0</v>
      </c>
      <c r="D40" s="197">
        <f>'[2]24'!D42</f>
        <v>0</v>
      </c>
      <c r="E40" s="197">
        <f>'[2]24'!E42</f>
        <v>0</v>
      </c>
      <c r="F40" s="15">
        <f t="shared" si="6"/>
        <v>84</v>
      </c>
      <c r="G40" s="196">
        <f>'[2]24'!H42</f>
        <v>73</v>
      </c>
      <c r="H40" s="197">
        <f>'[2]24'!I42</f>
        <v>0</v>
      </c>
      <c r="I40" s="197">
        <f>'[2]24'!J42</f>
        <v>0</v>
      </c>
      <c r="J40" s="197">
        <f>'[2]24'!K42</f>
        <v>0</v>
      </c>
      <c r="K40" s="15">
        <f t="shared" si="3"/>
        <v>73</v>
      </c>
      <c r="L40" s="18">
        <f>frq!C40</f>
        <v>1</v>
      </c>
      <c r="M40" s="167">
        <f t="shared" si="4"/>
        <v>72.599999999999994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72.599999999999994</v>
      </c>
      <c r="R40" s="18">
        <v>0.4</v>
      </c>
    </row>
    <row r="41" spans="1:18">
      <c r="A41" s="8" t="s">
        <v>83</v>
      </c>
      <c r="B41" s="196">
        <f>'[2]24'!B43</f>
        <v>84</v>
      </c>
      <c r="C41" s="197">
        <f>'[2]24'!C43</f>
        <v>0</v>
      </c>
      <c r="D41" s="197">
        <f>'[2]24'!D43</f>
        <v>0</v>
      </c>
      <c r="E41" s="197">
        <f>'[2]24'!E43</f>
        <v>0</v>
      </c>
      <c r="F41" s="15">
        <f t="shared" si="6"/>
        <v>84</v>
      </c>
      <c r="G41" s="196">
        <f>'[2]24'!H43</f>
        <v>35</v>
      </c>
      <c r="H41" s="197">
        <f>'[2]24'!I43</f>
        <v>0</v>
      </c>
      <c r="I41" s="197">
        <f>'[2]24'!J43</f>
        <v>0</v>
      </c>
      <c r="J41" s="197">
        <f>'[2]24'!K43</f>
        <v>0</v>
      </c>
      <c r="K41" s="15">
        <f t="shared" si="3"/>
        <v>35</v>
      </c>
      <c r="L41" s="18">
        <f>frq!C41</f>
        <v>1</v>
      </c>
      <c r="M41" s="167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</row>
    <row r="42" spans="1:18">
      <c r="A42" s="8" t="s">
        <v>84</v>
      </c>
      <c r="B42" s="196">
        <f>'[2]24'!B44</f>
        <v>84</v>
      </c>
      <c r="C42" s="197">
        <f>'[2]24'!C44</f>
        <v>0</v>
      </c>
      <c r="D42" s="197">
        <f>'[2]24'!D44</f>
        <v>0</v>
      </c>
      <c r="E42" s="197">
        <f>'[2]24'!E44</f>
        <v>0</v>
      </c>
      <c r="F42" s="15">
        <f t="shared" si="6"/>
        <v>84</v>
      </c>
      <c r="G42" s="196">
        <f>'[2]24'!H44</f>
        <v>35</v>
      </c>
      <c r="H42" s="197">
        <f>'[2]24'!I44</f>
        <v>0</v>
      </c>
      <c r="I42" s="197">
        <f>'[2]24'!J44</f>
        <v>0</v>
      </c>
      <c r="J42" s="197">
        <f>'[2]24'!K44</f>
        <v>0</v>
      </c>
      <c r="K42" s="15">
        <f t="shared" si="3"/>
        <v>35</v>
      </c>
      <c r="L42" s="18">
        <f>frq!C42</f>
        <v>1</v>
      </c>
      <c r="M42" s="167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</row>
    <row r="43" spans="1:18">
      <c r="A43" s="8" t="s">
        <v>85</v>
      </c>
      <c r="B43" s="196">
        <f>'[2]24'!B45</f>
        <v>84</v>
      </c>
      <c r="C43" s="197">
        <f>'[2]24'!C45</f>
        <v>0</v>
      </c>
      <c r="D43" s="197">
        <f>'[2]24'!D45</f>
        <v>0</v>
      </c>
      <c r="E43" s="197">
        <f>'[2]24'!E45</f>
        <v>0</v>
      </c>
      <c r="F43" s="15">
        <f t="shared" si="6"/>
        <v>84</v>
      </c>
      <c r="G43" s="196">
        <f>'[2]24'!H45</f>
        <v>35</v>
      </c>
      <c r="H43" s="197">
        <f>'[2]24'!I45</f>
        <v>0</v>
      </c>
      <c r="I43" s="197">
        <f>'[2]24'!J45</f>
        <v>0</v>
      </c>
      <c r="J43" s="197">
        <f>'[2]24'!K45</f>
        <v>0</v>
      </c>
      <c r="K43" s="15">
        <f t="shared" si="3"/>
        <v>35</v>
      </c>
      <c r="L43" s="18">
        <f>frq!C43</f>
        <v>1</v>
      </c>
      <c r="M43" s="167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</row>
    <row r="44" spans="1:18">
      <c r="A44" s="8" t="s">
        <v>86</v>
      </c>
      <c r="B44" s="196">
        <f>'[2]24'!B46</f>
        <v>84</v>
      </c>
      <c r="C44" s="197">
        <f>'[2]24'!C46</f>
        <v>0</v>
      </c>
      <c r="D44" s="197">
        <f>'[2]24'!D46</f>
        <v>0</v>
      </c>
      <c r="E44" s="197">
        <f>'[2]24'!E46</f>
        <v>0</v>
      </c>
      <c r="F44" s="15">
        <f t="shared" si="6"/>
        <v>84</v>
      </c>
      <c r="G44" s="196">
        <f>'[2]24'!H46</f>
        <v>35</v>
      </c>
      <c r="H44" s="197">
        <f>'[2]24'!I46</f>
        <v>0</v>
      </c>
      <c r="I44" s="197">
        <f>'[2]24'!J46</f>
        <v>0</v>
      </c>
      <c r="J44" s="197">
        <f>'[2]24'!K46</f>
        <v>0</v>
      </c>
      <c r="K44" s="15">
        <f t="shared" si="3"/>
        <v>35</v>
      </c>
      <c r="L44" s="18">
        <f>frq!C44</f>
        <v>1</v>
      </c>
      <c r="M44" s="167">
        <f t="shared" si="4"/>
        <v>34.6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34.6</v>
      </c>
      <c r="R44" s="18">
        <v>0.4</v>
      </c>
    </row>
    <row r="45" spans="1:18">
      <c r="A45" s="8" t="s">
        <v>87</v>
      </c>
      <c r="B45" s="196">
        <f>'[2]24'!B47</f>
        <v>84</v>
      </c>
      <c r="C45" s="197">
        <f>'[2]24'!C47</f>
        <v>0</v>
      </c>
      <c r="D45" s="197">
        <f>'[2]24'!D47</f>
        <v>0</v>
      </c>
      <c r="E45" s="197">
        <f>'[2]24'!E47</f>
        <v>0</v>
      </c>
      <c r="F45" s="15">
        <f t="shared" si="6"/>
        <v>84</v>
      </c>
      <c r="G45" s="196">
        <f>'[2]24'!H47</f>
        <v>35</v>
      </c>
      <c r="H45" s="197">
        <f>'[2]24'!I47</f>
        <v>0</v>
      </c>
      <c r="I45" s="197">
        <f>'[2]24'!J47</f>
        <v>0</v>
      </c>
      <c r="J45" s="197">
        <f>'[2]24'!K47</f>
        <v>0</v>
      </c>
      <c r="K45" s="15">
        <f t="shared" si="3"/>
        <v>35</v>
      </c>
      <c r="L45" s="18">
        <f>frq!C45</f>
        <v>1</v>
      </c>
      <c r="M45" s="167">
        <f t="shared" si="4"/>
        <v>34.6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34.6</v>
      </c>
      <c r="R45" s="18">
        <v>0.4</v>
      </c>
    </row>
    <row r="46" spans="1:18">
      <c r="A46" s="8" t="s">
        <v>88</v>
      </c>
      <c r="B46" s="196">
        <f>'[2]24'!B48</f>
        <v>84</v>
      </c>
      <c r="C46" s="197">
        <f>'[2]24'!C48</f>
        <v>0</v>
      </c>
      <c r="D46" s="197">
        <f>'[2]24'!D48</f>
        <v>0</v>
      </c>
      <c r="E46" s="197">
        <f>'[2]24'!E48</f>
        <v>0</v>
      </c>
      <c r="F46" s="15">
        <f t="shared" si="6"/>
        <v>84</v>
      </c>
      <c r="G46" s="196">
        <f>'[2]24'!H48</f>
        <v>35</v>
      </c>
      <c r="H46" s="197">
        <f>'[2]24'!I48</f>
        <v>0</v>
      </c>
      <c r="I46" s="197">
        <f>'[2]24'!J48</f>
        <v>0</v>
      </c>
      <c r="J46" s="197">
        <f>'[2]24'!K48</f>
        <v>0</v>
      </c>
      <c r="K46" s="15">
        <f t="shared" si="3"/>
        <v>35</v>
      </c>
      <c r="L46" s="18">
        <f>frq!C46</f>
        <v>1</v>
      </c>
      <c r="M46" s="167">
        <f t="shared" si="4"/>
        <v>34.6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34.6</v>
      </c>
      <c r="R46" s="18">
        <v>0.4</v>
      </c>
    </row>
    <row r="47" spans="1:18">
      <c r="A47" s="8" t="s">
        <v>89</v>
      </c>
      <c r="B47" s="196">
        <f>'[2]24'!B49</f>
        <v>84</v>
      </c>
      <c r="C47" s="197">
        <f>'[2]24'!C49</f>
        <v>0</v>
      </c>
      <c r="D47" s="197">
        <f>'[2]24'!D49</f>
        <v>0</v>
      </c>
      <c r="E47" s="197">
        <f>'[2]24'!E49</f>
        <v>0</v>
      </c>
      <c r="F47" s="15">
        <f t="shared" si="6"/>
        <v>84</v>
      </c>
      <c r="G47" s="196">
        <f>'[2]24'!H49</f>
        <v>35</v>
      </c>
      <c r="H47" s="197">
        <f>'[2]24'!I49</f>
        <v>0</v>
      </c>
      <c r="I47" s="197">
        <f>'[2]24'!J49</f>
        <v>0</v>
      </c>
      <c r="J47" s="197">
        <f>'[2]24'!K49</f>
        <v>0</v>
      </c>
      <c r="K47" s="15">
        <f t="shared" si="3"/>
        <v>35</v>
      </c>
      <c r="L47" s="18">
        <f>frq!C47</f>
        <v>1</v>
      </c>
      <c r="M47" s="167">
        <f t="shared" si="4"/>
        <v>34.6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34.6</v>
      </c>
      <c r="R47" s="18">
        <v>0.4</v>
      </c>
    </row>
    <row r="48" spans="1:18">
      <c r="A48" s="8" t="s">
        <v>90</v>
      </c>
      <c r="B48" s="196">
        <f>'[2]24'!B50</f>
        <v>84</v>
      </c>
      <c r="C48" s="197">
        <f>'[2]24'!C50</f>
        <v>0</v>
      </c>
      <c r="D48" s="197">
        <f>'[2]24'!D50</f>
        <v>0</v>
      </c>
      <c r="E48" s="197">
        <f>'[2]24'!E50</f>
        <v>0</v>
      </c>
      <c r="F48" s="15">
        <f t="shared" si="6"/>
        <v>84</v>
      </c>
      <c r="G48" s="196">
        <f>'[2]24'!H50</f>
        <v>34</v>
      </c>
      <c r="H48" s="197">
        <f>'[2]24'!I50</f>
        <v>0</v>
      </c>
      <c r="I48" s="197">
        <f>'[2]24'!J50</f>
        <v>0</v>
      </c>
      <c r="J48" s="197">
        <f>'[2]24'!K50</f>
        <v>0</v>
      </c>
      <c r="K48" s="15">
        <f t="shared" si="3"/>
        <v>34</v>
      </c>
      <c r="L48" s="18">
        <f>frq!C48</f>
        <v>1</v>
      </c>
      <c r="M48" s="167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</row>
    <row r="49" spans="1:18">
      <c r="A49" s="8" t="s">
        <v>91</v>
      </c>
      <c r="B49" s="196">
        <f>'[2]24'!B51</f>
        <v>84</v>
      </c>
      <c r="C49" s="197">
        <f>'[2]24'!C51</f>
        <v>0</v>
      </c>
      <c r="D49" s="197">
        <f>'[2]24'!D51</f>
        <v>0</v>
      </c>
      <c r="E49" s="197">
        <f>'[2]24'!E51</f>
        <v>0</v>
      </c>
      <c r="F49" s="15">
        <f t="shared" si="6"/>
        <v>84</v>
      </c>
      <c r="G49" s="196">
        <f>'[2]24'!H51</f>
        <v>34</v>
      </c>
      <c r="H49" s="197">
        <f>'[2]24'!I51</f>
        <v>0</v>
      </c>
      <c r="I49" s="197">
        <f>'[2]24'!J51</f>
        <v>0</v>
      </c>
      <c r="J49" s="197">
        <f>'[2]24'!K51</f>
        <v>0</v>
      </c>
      <c r="K49" s="15">
        <f t="shared" si="3"/>
        <v>34</v>
      </c>
      <c r="L49" s="18">
        <f>frq!C49</f>
        <v>1</v>
      </c>
      <c r="M49" s="167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</row>
    <row r="50" spans="1:18">
      <c r="A50" s="8" t="s">
        <v>92</v>
      </c>
      <c r="B50" s="196">
        <f>'[2]24'!B52</f>
        <v>84</v>
      </c>
      <c r="C50" s="197">
        <f>'[2]24'!C52</f>
        <v>0</v>
      </c>
      <c r="D50" s="197">
        <f>'[2]24'!D52</f>
        <v>0</v>
      </c>
      <c r="E50" s="197">
        <f>'[2]24'!E52</f>
        <v>0</v>
      </c>
      <c r="F50" s="15">
        <f t="shared" si="6"/>
        <v>84</v>
      </c>
      <c r="G50" s="196">
        <f>'[2]24'!H52</f>
        <v>34</v>
      </c>
      <c r="H50" s="197">
        <f>'[2]24'!I52</f>
        <v>0</v>
      </c>
      <c r="I50" s="197">
        <f>'[2]24'!J52</f>
        <v>0</v>
      </c>
      <c r="J50" s="197">
        <f>'[2]24'!K52</f>
        <v>0</v>
      </c>
      <c r="K50" s="15">
        <f t="shared" si="3"/>
        <v>34</v>
      </c>
      <c r="L50" s="18">
        <f>frq!C50</f>
        <v>1</v>
      </c>
      <c r="M50" s="167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</row>
    <row r="51" spans="1:18">
      <c r="A51" s="8" t="s">
        <v>93</v>
      </c>
      <c r="B51" s="196">
        <f>'[2]24'!B53</f>
        <v>84</v>
      </c>
      <c r="C51" s="197">
        <f>'[2]24'!C53</f>
        <v>0</v>
      </c>
      <c r="D51" s="197">
        <f>'[2]24'!D53</f>
        <v>0</v>
      </c>
      <c r="E51" s="197">
        <f>'[2]24'!E53</f>
        <v>0</v>
      </c>
      <c r="F51" s="15">
        <f t="shared" si="6"/>
        <v>84</v>
      </c>
      <c r="G51" s="196">
        <f>'[2]24'!H53</f>
        <v>33</v>
      </c>
      <c r="H51" s="197">
        <f>'[2]24'!I53</f>
        <v>0</v>
      </c>
      <c r="I51" s="197">
        <f>'[2]24'!J53</f>
        <v>0</v>
      </c>
      <c r="J51" s="197">
        <f>'[2]24'!K53</f>
        <v>0</v>
      </c>
      <c r="K51" s="15">
        <f t="shared" si="3"/>
        <v>33</v>
      </c>
      <c r="L51" s="18">
        <f>frq!C51</f>
        <v>1</v>
      </c>
      <c r="M51" s="167">
        <f t="shared" si="4"/>
        <v>32.6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32.6</v>
      </c>
      <c r="R51" s="18">
        <v>0.4</v>
      </c>
    </row>
    <row r="52" spans="1:18">
      <c r="A52" s="8" t="s">
        <v>94</v>
      </c>
      <c r="B52" s="196">
        <f>'[2]24'!B54</f>
        <v>84</v>
      </c>
      <c r="C52" s="197">
        <f>'[2]24'!C54</f>
        <v>0</v>
      </c>
      <c r="D52" s="197">
        <f>'[2]24'!D54</f>
        <v>0</v>
      </c>
      <c r="E52" s="197">
        <f>'[2]24'!E54</f>
        <v>0</v>
      </c>
      <c r="F52" s="15">
        <f t="shared" si="6"/>
        <v>84</v>
      </c>
      <c r="G52" s="196">
        <f>'[2]24'!H54</f>
        <v>33</v>
      </c>
      <c r="H52" s="197">
        <f>'[2]24'!I54</f>
        <v>0</v>
      </c>
      <c r="I52" s="197">
        <f>'[2]24'!J54</f>
        <v>0</v>
      </c>
      <c r="J52" s="197">
        <f>'[2]24'!K54</f>
        <v>0</v>
      </c>
      <c r="K52" s="15">
        <f t="shared" si="3"/>
        <v>33</v>
      </c>
      <c r="L52" s="18">
        <f>frq!C52</f>
        <v>1</v>
      </c>
      <c r="M52" s="167">
        <f t="shared" si="4"/>
        <v>32.6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32.6</v>
      </c>
      <c r="R52" s="18">
        <v>0.4</v>
      </c>
    </row>
    <row r="53" spans="1:18">
      <c r="A53" s="8" t="s">
        <v>95</v>
      </c>
      <c r="B53" s="196">
        <f>'[2]24'!B55</f>
        <v>84</v>
      </c>
      <c r="C53" s="197">
        <f>'[2]24'!C55</f>
        <v>0</v>
      </c>
      <c r="D53" s="197">
        <f>'[2]24'!D55</f>
        <v>0</v>
      </c>
      <c r="E53" s="197">
        <f>'[2]24'!E55</f>
        <v>0</v>
      </c>
      <c r="F53" s="15">
        <f t="shared" si="6"/>
        <v>84</v>
      </c>
      <c r="G53" s="196">
        <f>'[2]24'!H55</f>
        <v>33</v>
      </c>
      <c r="H53" s="197">
        <f>'[2]24'!I55</f>
        <v>0</v>
      </c>
      <c r="I53" s="197">
        <f>'[2]24'!J55</f>
        <v>0</v>
      </c>
      <c r="J53" s="197">
        <f>'[2]24'!K55</f>
        <v>0</v>
      </c>
      <c r="K53" s="15">
        <f t="shared" si="3"/>
        <v>33</v>
      </c>
      <c r="L53" s="18">
        <f>frq!C53</f>
        <v>1</v>
      </c>
      <c r="M53" s="167">
        <f t="shared" si="4"/>
        <v>32.6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32.6</v>
      </c>
      <c r="R53" s="18">
        <v>0.4</v>
      </c>
    </row>
    <row r="54" spans="1:18">
      <c r="A54" s="8" t="s">
        <v>96</v>
      </c>
      <c r="B54" s="196">
        <f>'[2]24'!B56</f>
        <v>84</v>
      </c>
      <c r="C54" s="197">
        <f>'[2]24'!C56</f>
        <v>0</v>
      </c>
      <c r="D54" s="197">
        <f>'[2]24'!D56</f>
        <v>0</v>
      </c>
      <c r="E54" s="197">
        <f>'[2]24'!E56</f>
        <v>0</v>
      </c>
      <c r="F54" s="15">
        <f t="shared" si="6"/>
        <v>84</v>
      </c>
      <c r="G54" s="196">
        <f>'[2]24'!H56</f>
        <v>33</v>
      </c>
      <c r="H54" s="197">
        <f>'[2]24'!I56</f>
        <v>0</v>
      </c>
      <c r="I54" s="197">
        <f>'[2]24'!J56</f>
        <v>0</v>
      </c>
      <c r="J54" s="197">
        <f>'[2]24'!K56</f>
        <v>0</v>
      </c>
      <c r="K54" s="15">
        <f t="shared" si="3"/>
        <v>33</v>
      </c>
      <c r="L54" s="18">
        <f>frq!C54</f>
        <v>1</v>
      </c>
      <c r="M54" s="167">
        <f t="shared" si="4"/>
        <v>32.6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32.6</v>
      </c>
      <c r="R54" s="18">
        <v>0.4</v>
      </c>
    </row>
    <row r="55" spans="1:18">
      <c r="A55" s="8" t="s">
        <v>97</v>
      </c>
      <c r="B55" s="196">
        <f>'[2]24'!B57</f>
        <v>84</v>
      </c>
      <c r="C55" s="197">
        <f>'[2]24'!C57</f>
        <v>0</v>
      </c>
      <c r="D55" s="197">
        <f>'[2]24'!D57</f>
        <v>0</v>
      </c>
      <c r="E55" s="197">
        <f>'[2]24'!E57</f>
        <v>0</v>
      </c>
      <c r="F55" s="15">
        <f t="shared" si="6"/>
        <v>84</v>
      </c>
      <c r="G55" s="196">
        <f>'[2]24'!H57</f>
        <v>33</v>
      </c>
      <c r="H55" s="197">
        <f>'[2]24'!I57</f>
        <v>0</v>
      </c>
      <c r="I55" s="197">
        <f>'[2]24'!J57</f>
        <v>0</v>
      </c>
      <c r="J55" s="197">
        <f>'[2]24'!K57</f>
        <v>0</v>
      </c>
      <c r="K55" s="15">
        <f t="shared" si="3"/>
        <v>33</v>
      </c>
      <c r="L55" s="18">
        <f>frq!C55</f>
        <v>1</v>
      </c>
      <c r="M55" s="167">
        <f t="shared" si="4"/>
        <v>32.6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32.6</v>
      </c>
      <c r="R55" s="18">
        <v>0.4</v>
      </c>
    </row>
    <row r="56" spans="1:18">
      <c r="A56" s="8" t="s">
        <v>98</v>
      </c>
      <c r="B56" s="196">
        <f>'[2]24'!B58</f>
        <v>84</v>
      </c>
      <c r="C56" s="197">
        <f>'[2]24'!C58</f>
        <v>0</v>
      </c>
      <c r="D56" s="197">
        <f>'[2]24'!D58</f>
        <v>0</v>
      </c>
      <c r="E56" s="197">
        <f>'[2]24'!E58</f>
        <v>0</v>
      </c>
      <c r="F56" s="15">
        <f t="shared" si="6"/>
        <v>84</v>
      </c>
      <c r="G56" s="196">
        <f>'[2]24'!H58</f>
        <v>33</v>
      </c>
      <c r="H56" s="197">
        <f>'[2]24'!I58</f>
        <v>0</v>
      </c>
      <c r="I56" s="197">
        <f>'[2]24'!J58</f>
        <v>0</v>
      </c>
      <c r="J56" s="197">
        <f>'[2]24'!K58</f>
        <v>0</v>
      </c>
      <c r="K56" s="15">
        <f t="shared" si="3"/>
        <v>33</v>
      </c>
      <c r="L56" s="18">
        <f>frq!C56</f>
        <v>1</v>
      </c>
      <c r="M56" s="167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</row>
    <row r="57" spans="1:18">
      <c r="A57" s="8" t="s">
        <v>99</v>
      </c>
      <c r="B57" s="196">
        <f>'[2]24'!B59</f>
        <v>84</v>
      </c>
      <c r="C57" s="197">
        <f>'[2]24'!C59</f>
        <v>0</v>
      </c>
      <c r="D57" s="197">
        <f>'[2]24'!D59</f>
        <v>0</v>
      </c>
      <c r="E57" s="197">
        <f>'[2]24'!E59</f>
        <v>0</v>
      </c>
      <c r="F57" s="15">
        <f t="shared" si="6"/>
        <v>84</v>
      </c>
      <c r="G57" s="196">
        <f>'[2]24'!H59</f>
        <v>33</v>
      </c>
      <c r="H57" s="197">
        <f>'[2]24'!I59</f>
        <v>0</v>
      </c>
      <c r="I57" s="197">
        <f>'[2]24'!J59</f>
        <v>0</v>
      </c>
      <c r="J57" s="197">
        <f>'[2]24'!K59</f>
        <v>0</v>
      </c>
      <c r="K57" s="15">
        <f t="shared" si="3"/>
        <v>33</v>
      </c>
      <c r="L57" s="18">
        <f>frq!C57</f>
        <v>1</v>
      </c>
      <c r="M57" s="167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</row>
    <row r="58" spans="1:18">
      <c r="A58" s="8" t="s">
        <v>100</v>
      </c>
      <c r="B58" s="196">
        <f>'[2]24'!B60</f>
        <v>84</v>
      </c>
      <c r="C58" s="197">
        <f>'[2]24'!C60</f>
        <v>0</v>
      </c>
      <c r="D58" s="197">
        <f>'[2]24'!D60</f>
        <v>0</v>
      </c>
      <c r="E58" s="197">
        <f>'[2]24'!E60</f>
        <v>0</v>
      </c>
      <c r="F58" s="15">
        <f t="shared" si="6"/>
        <v>84</v>
      </c>
      <c r="G58" s="196">
        <f>'[2]24'!H60</f>
        <v>33</v>
      </c>
      <c r="H58" s="197">
        <f>'[2]24'!I60</f>
        <v>0</v>
      </c>
      <c r="I58" s="197">
        <f>'[2]24'!J60</f>
        <v>0</v>
      </c>
      <c r="J58" s="197">
        <f>'[2]24'!K60</f>
        <v>0</v>
      </c>
      <c r="K58" s="15">
        <f t="shared" si="3"/>
        <v>33</v>
      </c>
      <c r="L58" s="18">
        <f>frq!C58</f>
        <v>1</v>
      </c>
      <c r="M58" s="167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</row>
    <row r="59" spans="1:18">
      <c r="A59" s="8" t="s">
        <v>101</v>
      </c>
      <c r="B59" s="196">
        <f>'[2]24'!B61</f>
        <v>84</v>
      </c>
      <c r="C59" s="197">
        <f>'[2]24'!C61</f>
        <v>0</v>
      </c>
      <c r="D59" s="197">
        <f>'[2]24'!D61</f>
        <v>0</v>
      </c>
      <c r="E59" s="197">
        <f>'[2]24'!E61</f>
        <v>0</v>
      </c>
      <c r="F59" s="15">
        <f t="shared" si="6"/>
        <v>84</v>
      </c>
      <c r="G59" s="196">
        <f>'[2]24'!H61</f>
        <v>33</v>
      </c>
      <c r="H59" s="197">
        <f>'[2]24'!I61</f>
        <v>0</v>
      </c>
      <c r="I59" s="197">
        <f>'[2]24'!J61</f>
        <v>0</v>
      </c>
      <c r="J59" s="197">
        <f>'[2]24'!K61</f>
        <v>0</v>
      </c>
      <c r="K59" s="15">
        <f t="shared" si="3"/>
        <v>33</v>
      </c>
      <c r="L59" s="18">
        <f>frq!C59</f>
        <v>1</v>
      </c>
      <c r="M59" s="167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</row>
    <row r="60" spans="1:18">
      <c r="A60" s="8" t="s">
        <v>102</v>
      </c>
      <c r="B60" s="196">
        <f>'[2]24'!B62</f>
        <v>84</v>
      </c>
      <c r="C60" s="197">
        <f>'[2]24'!C62</f>
        <v>0</v>
      </c>
      <c r="D60" s="197">
        <f>'[2]24'!D62</f>
        <v>0</v>
      </c>
      <c r="E60" s="197">
        <f>'[2]24'!E62</f>
        <v>0</v>
      </c>
      <c r="F60" s="15">
        <f t="shared" si="6"/>
        <v>84</v>
      </c>
      <c r="G60" s="196">
        <f>'[2]24'!H62</f>
        <v>33</v>
      </c>
      <c r="H60" s="197">
        <f>'[2]24'!I62</f>
        <v>0</v>
      </c>
      <c r="I60" s="197">
        <f>'[2]24'!J62</f>
        <v>0</v>
      </c>
      <c r="J60" s="197">
        <f>'[2]24'!K62</f>
        <v>0</v>
      </c>
      <c r="K60" s="15">
        <f t="shared" si="3"/>
        <v>33</v>
      </c>
      <c r="L60" s="18">
        <f>frq!C60</f>
        <v>1</v>
      </c>
      <c r="M60" s="167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</row>
    <row r="61" spans="1:18">
      <c r="A61" s="8" t="s">
        <v>103</v>
      </c>
      <c r="B61" s="196">
        <f>'[2]24'!B63</f>
        <v>84</v>
      </c>
      <c r="C61" s="197">
        <f>'[2]24'!C63</f>
        <v>0</v>
      </c>
      <c r="D61" s="197">
        <f>'[2]24'!D63</f>
        <v>0</v>
      </c>
      <c r="E61" s="197">
        <f>'[2]24'!E63</f>
        <v>0</v>
      </c>
      <c r="F61" s="15">
        <f t="shared" si="6"/>
        <v>84</v>
      </c>
      <c r="G61" s="196">
        <f>'[2]24'!H63</f>
        <v>33</v>
      </c>
      <c r="H61" s="197">
        <f>'[2]24'!I63</f>
        <v>0</v>
      </c>
      <c r="I61" s="197">
        <f>'[2]24'!J63</f>
        <v>0</v>
      </c>
      <c r="J61" s="197">
        <f>'[2]24'!K63</f>
        <v>0</v>
      </c>
      <c r="K61" s="15">
        <f t="shared" si="3"/>
        <v>33</v>
      </c>
      <c r="L61" s="18">
        <f>frq!C61</f>
        <v>1</v>
      </c>
      <c r="M61" s="167">
        <f t="shared" si="4"/>
        <v>32.6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32.6</v>
      </c>
      <c r="R61" s="18">
        <v>0.4</v>
      </c>
    </row>
    <row r="62" spans="1:18">
      <c r="A62" s="8" t="s">
        <v>104</v>
      </c>
      <c r="B62" s="196">
        <f>'[2]24'!B64</f>
        <v>84</v>
      </c>
      <c r="C62" s="197">
        <f>'[2]24'!C64</f>
        <v>0</v>
      </c>
      <c r="D62" s="197">
        <f>'[2]24'!D64</f>
        <v>0</v>
      </c>
      <c r="E62" s="197">
        <f>'[2]24'!E64</f>
        <v>0</v>
      </c>
      <c r="F62" s="15">
        <f t="shared" si="6"/>
        <v>84</v>
      </c>
      <c r="G62" s="196">
        <f>'[2]24'!H64</f>
        <v>33</v>
      </c>
      <c r="H62" s="197">
        <f>'[2]24'!I64</f>
        <v>0</v>
      </c>
      <c r="I62" s="197">
        <f>'[2]24'!J64</f>
        <v>0</v>
      </c>
      <c r="J62" s="197">
        <f>'[2]24'!K64</f>
        <v>0</v>
      </c>
      <c r="K62" s="15">
        <f t="shared" si="3"/>
        <v>33</v>
      </c>
      <c r="L62" s="18">
        <f>frq!C62</f>
        <v>1</v>
      </c>
      <c r="M62" s="167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</row>
    <row r="63" spans="1:18">
      <c r="A63" s="8" t="s">
        <v>105</v>
      </c>
      <c r="B63" s="196">
        <f>'[2]24'!B65</f>
        <v>84</v>
      </c>
      <c r="C63" s="197">
        <f>'[2]24'!C65</f>
        <v>0</v>
      </c>
      <c r="D63" s="197">
        <f>'[2]24'!D65</f>
        <v>0</v>
      </c>
      <c r="E63" s="197">
        <f>'[2]24'!E65</f>
        <v>0</v>
      </c>
      <c r="F63" s="15">
        <f t="shared" si="6"/>
        <v>84</v>
      </c>
      <c r="G63" s="196">
        <f>'[2]24'!H65</f>
        <v>33</v>
      </c>
      <c r="H63" s="197">
        <f>'[2]24'!I65</f>
        <v>0</v>
      </c>
      <c r="I63" s="197">
        <f>'[2]24'!J65</f>
        <v>0</v>
      </c>
      <c r="J63" s="197">
        <f>'[2]24'!K65</f>
        <v>0</v>
      </c>
      <c r="K63" s="15">
        <f t="shared" si="3"/>
        <v>33</v>
      </c>
      <c r="L63" s="18">
        <f>frq!C63</f>
        <v>1</v>
      </c>
      <c r="M63" s="167">
        <f t="shared" si="4"/>
        <v>32.6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32.6</v>
      </c>
      <c r="R63" s="18">
        <v>0.4</v>
      </c>
    </row>
    <row r="64" spans="1:18">
      <c r="A64" s="8" t="s">
        <v>106</v>
      </c>
      <c r="B64" s="196">
        <f>'[2]24'!B66</f>
        <v>84</v>
      </c>
      <c r="C64" s="197">
        <f>'[2]24'!C66</f>
        <v>0</v>
      </c>
      <c r="D64" s="197">
        <f>'[2]24'!D66</f>
        <v>0</v>
      </c>
      <c r="E64" s="197">
        <f>'[2]24'!E66</f>
        <v>0</v>
      </c>
      <c r="F64" s="15">
        <f t="shared" si="6"/>
        <v>84</v>
      </c>
      <c r="G64" s="196">
        <f>'[2]24'!H66</f>
        <v>33</v>
      </c>
      <c r="H64" s="197">
        <f>'[2]24'!I66</f>
        <v>0</v>
      </c>
      <c r="I64" s="197">
        <f>'[2]24'!J66</f>
        <v>0</v>
      </c>
      <c r="J64" s="197">
        <f>'[2]24'!K66</f>
        <v>0</v>
      </c>
      <c r="K64" s="15">
        <f t="shared" si="3"/>
        <v>33</v>
      </c>
      <c r="L64" s="18">
        <f>frq!C64</f>
        <v>1</v>
      </c>
      <c r="M64" s="167">
        <f t="shared" si="4"/>
        <v>32.6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32.6</v>
      </c>
      <c r="R64" s="18">
        <v>0.4</v>
      </c>
    </row>
    <row r="65" spans="1:18">
      <c r="A65" s="8" t="s">
        <v>107</v>
      </c>
      <c r="B65" s="196">
        <f>'[2]24'!B67</f>
        <v>84</v>
      </c>
      <c r="C65" s="197">
        <f>'[2]24'!C67</f>
        <v>0</v>
      </c>
      <c r="D65" s="197">
        <f>'[2]24'!D67</f>
        <v>0</v>
      </c>
      <c r="E65" s="197">
        <f>'[2]24'!E67</f>
        <v>0</v>
      </c>
      <c r="F65" s="15">
        <f t="shared" si="6"/>
        <v>84</v>
      </c>
      <c r="G65" s="196">
        <f>'[2]24'!H67</f>
        <v>33</v>
      </c>
      <c r="H65" s="197">
        <f>'[2]24'!I67</f>
        <v>0</v>
      </c>
      <c r="I65" s="197">
        <f>'[2]24'!J67</f>
        <v>0</v>
      </c>
      <c r="J65" s="197">
        <f>'[2]24'!K67</f>
        <v>0</v>
      </c>
      <c r="K65" s="15">
        <f t="shared" si="3"/>
        <v>33</v>
      </c>
      <c r="L65" s="18">
        <f>frq!C65</f>
        <v>1</v>
      </c>
      <c r="M65" s="167">
        <f t="shared" si="4"/>
        <v>32.6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32.6</v>
      </c>
      <c r="R65" s="18">
        <v>0.4</v>
      </c>
    </row>
    <row r="66" spans="1:18">
      <c r="A66" s="8" t="s">
        <v>108</v>
      </c>
      <c r="B66" s="196">
        <f>'[2]24'!B68</f>
        <v>84</v>
      </c>
      <c r="C66" s="197">
        <f>'[2]24'!C68</f>
        <v>0</v>
      </c>
      <c r="D66" s="197">
        <f>'[2]24'!D68</f>
        <v>0</v>
      </c>
      <c r="E66" s="197">
        <f>'[2]24'!E68</f>
        <v>0</v>
      </c>
      <c r="F66" s="15">
        <f t="shared" si="6"/>
        <v>84</v>
      </c>
      <c r="G66" s="196">
        <f>'[2]24'!H68</f>
        <v>33</v>
      </c>
      <c r="H66" s="197">
        <f>'[2]24'!I68</f>
        <v>0</v>
      </c>
      <c r="I66" s="197">
        <f>'[2]24'!J68</f>
        <v>0</v>
      </c>
      <c r="J66" s="197">
        <f>'[2]24'!K68</f>
        <v>0</v>
      </c>
      <c r="K66" s="15">
        <f t="shared" si="3"/>
        <v>33</v>
      </c>
      <c r="L66" s="18">
        <f>frq!C66</f>
        <v>1</v>
      </c>
      <c r="M66" s="167">
        <f t="shared" si="4"/>
        <v>32.6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32.6</v>
      </c>
      <c r="R66" s="18">
        <v>0.4</v>
      </c>
    </row>
    <row r="67" spans="1:18">
      <c r="A67" s="8" t="s">
        <v>109</v>
      </c>
      <c r="B67" s="196">
        <f>'[2]24'!B69</f>
        <v>84</v>
      </c>
      <c r="C67" s="197">
        <f>'[2]24'!C69</f>
        <v>0</v>
      </c>
      <c r="D67" s="197">
        <f>'[2]24'!D69</f>
        <v>0</v>
      </c>
      <c r="E67" s="197">
        <f>'[2]24'!E69</f>
        <v>0</v>
      </c>
      <c r="F67" s="15">
        <f t="shared" si="6"/>
        <v>84</v>
      </c>
      <c r="G67" s="196">
        <f>'[2]24'!H69</f>
        <v>34</v>
      </c>
      <c r="H67" s="197">
        <f>'[2]24'!I69</f>
        <v>0</v>
      </c>
      <c r="I67" s="197">
        <f>'[2]24'!J69</f>
        <v>0</v>
      </c>
      <c r="J67" s="197">
        <f>'[2]24'!K69</f>
        <v>0</v>
      </c>
      <c r="K67" s="15">
        <f t="shared" si="3"/>
        <v>34</v>
      </c>
      <c r="L67" s="18">
        <f>frq!C67</f>
        <v>1</v>
      </c>
      <c r="M67" s="167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196">
        <f>'[2]24'!B70</f>
        <v>84</v>
      </c>
      <c r="C68" s="197">
        <f>'[2]24'!C70</f>
        <v>0</v>
      </c>
      <c r="D68" s="197">
        <f>'[2]24'!D70</f>
        <v>0</v>
      </c>
      <c r="E68" s="197">
        <f>'[2]24'!E70</f>
        <v>0</v>
      </c>
      <c r="F68" s="15">
        <f t="shared" si="6"/>
        <v>84</v>
      </c>
      <c r="G68" s="196">
        <f>'[2]24'!H70</f>
        <v>34</v>
      </c>
      <c r="H68" s="197">
        <f>'[2]24'!I70</f>
        <v>0</v>
      </c>
      <c r="I68" s="197">
        <f>'[2]24'!J70</f>
        <v>0</v>
      </c>
      <c r="J68" s="197">
        <f>'[2]24'!K70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196">
        <f>'[2]24'!B71</f>
        <v>84</v>
      </c>
      <c r="C69" s="197">
        <f>'[2]24'!C71</f>
        <v>0</v>
      </c>
      <c r="D69" s="197">
        <f>'[2]24'!D71</f>
        <v>0</v>
      </c>
      <c r="E69" s="197">
        <f>'[2]24'!E71</f>
        <v>0</v>
      </c>
      <c r="F69" s="15">
        <f t="shared" ref="F69:F98" si="16">SUM(B69:E69)</f>
        <v>84</v>
      </c>
      <c r="G69" s="196">
        <f>'[2]24'!H71</f>
        <v>34</v>
      </c>
      <c r="H69" s="197">
        <f>'[2]24'!I71</f>
        <v>0</v>
      </c>
      <c r="I69" s="197">
        <f>'[2]24'!J71</f>
        <v>0</v>
      </c>
      <c r="J69" s="197">
        <f>'[2]24'!K71</f>
        <v>0</v>
      </c>
      <c r="K69" s="15">
        <f t="shared" si="13"/>
        <v>34</v>
      </c>
      <c r="L69" s="18">
        <f>frq!C69</f>
        <v>1</v>
      </c>
      <c r="M69" s="167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196">
        <f>'[2]24'!B72</f>
        <v>84</v>
      </c>
      <c r="C70" s="197">
        <f>'[2]24'!C72</f>
        <v>0</v>
      </c>
      <c r="D70" s="197">
        <f>'[2]24'!D72</f>
        <v>0</v>
      </c>
      <c r="E70" s="197">
        <f>'[2]24'!E72</f>
        <v>0</v>
      </c>
      <c r="F70" s="15">
        <f t="shared" si="16"/>
        <v>84</v>
      </c>
      <c r="G70" s="196">
        <f>'[2]24'!H72</f>
        <v>34</v>
      </c>
      <c r="H70" s="197">
        <f>'[2]24'!I72</f>
        <v>0</v>
      </c>
      <c r="I70" s="197">
        <f>'[2]24'!J72</f>
        <v>0</v>
      </c>
      <c r="J70" s="197">
        <f>'[2]24'!K72</f>
        <v>0</v>
      </c>
      <c r="K70" s="15">
        <f t="shared" si="13"/>
        <v>34</v>
      </c>
      <c r="L70" s="18">
        <f>frq!C70</f>
        <v>1</v>
      </c>
      <c r="M70" s="167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196">
        <f>'[2]24'!B73</f>
        <v>84</v>
      </c>
      <c r="C71" s="197">
        <f>'[2]24'!C73</f>
        <v>0</v>
      </c>
      <c r="D71" s="197">
        <f>'[2]24'!D73</f>
        <v>0</v>
      </c>
      <c r="E71" s="197">
        <f>'[2]24'!E73</f>
        <v>0</v>
      </c>
      <c r="F71" s="15">
        <f t="shared" si="16"/>
        <v>84</v>
      </c>
      <c r="G71" s="196">
        <f>'[2]24'!H73</f>
        <v>34</v>
      </c>
      <c r="H71" s="197">
        <f>'[2]24'!I73</f>
        <v>0</v>
      </c>
      <c r="I71" s="197">
        <f>'[2]24'!J73</f>
        <v>0</v>
      </c>
      <c r="J71" s="197">
        <f>'[2]24'!K73</f>
        <v>0</v>
      </c>
      <c r="K71" s="15">
        <f t="shared" si="13"/>
        <v>34</v>
      </c>
      <c r="L71" s="18">
        <f>frq!C71</f>
        <v>1</v>
      </c>
      <c r="M71" s="167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196">
        <f>'[2]24'!B74</f>
        <v>84</v>
      </c>
      <c r="C72" s="197">
        <f>'[2]24'!C74</f>
        <v>0</v>
      </c>
      <c r="D72" s="197">
        <f>'[2]24'!D74</f>
        <v>0</v>
      </c>
      <c r="E72" s="197">
        <f>'[2]24'!E74</f>
        <v>0</v>
      </c>
      <c r="F72" s="15">
        <f t="shared" si="16"/>
        <v>84</v>
      </c>
      <c r="G72" s="196">
        <f>'[2]24'!H74</f>
        <v>34</v>
      </c>
      <c r="H72" s="197">
        <f>'[2]24'!I74</f>
        <v>0</v>
      </c>
      <c r="I72" s="197">
        <f>'[2]24'!J74</f>
        <v>0</v>
      </c>
      <c r="J72" s="197">
        <f>'[2]24'!K74</f>
        <v>0</v>
      </c>
      <c r="K72" s="15">
        <f t="shared" si="13"/>
        <v>34</v>
      </c>
      <c r="L72" s="18">
        <f>frq!C72</f>
        <v>1</v>
      </c>
      <c r="M72" s="167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196">
        <f>'[2]24'!B75</f>
        <v>84</v>
      </c>
      <c r="C73" s="197">
        <f>'[2]24'!C75</f>
        <v>0</v>
      </c>
      <c r="D73" s="197">
        <f>'[2]24'!D75</f>
        <v>0</v>
      </c>
      <c r="E73" s="197">
        <f>'[2]24'!E75</f>
        <v>0</v>
      </c>
      <c r="F73" s="15">
        <f t="shared" si="16"/>
        <v>84</v>
      </c>
      <c r="G73" s="196">
        <f>'[2]24'!H75</f>
        <v>34</v>
      </c>
      <c r="H73" s="197">
        <f>'[2]24'!I75</f>
        <v>0</v>
      </c>
      <c r="I73" s="197">
        <f>'[2]24'!J75</f>
        <v>0</v>
      </c>
      <c r="J73" s="197">
        <f>'[2]24'!K75</f>
        <v>0</v>
      </c>
      <c r="K73" s="15">
        <f t="shared" si="13"/>
        <v>34</v>
      </c>
      <c r="L73" s="18">
        <f>frq!C73</f>
        <v>1</v>
      </c>
      <c r="M73" s="167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</row>
    <row r="74" spans="1:18">
      <c r="A74" s="8" t="s">
        <v>116</v>
      </c>
      <c r="B74" s="196">
        <f>'[2]24'!B76</f>
        <v>84</v>
      </c>
      <c r="C74" s="197">
        <f>'[2]24'!C76</f>
        <v>0</v>
      </c>
      <c r="D74" s="197">
        <f>'[2]24'!D76</f>
        <v>0</v>
      </c>
      <c r="E74" s="197">
        <f>'[2]24'!E76</f>
        <v>0</v>
      </c>
      <c r="F74" s="15">
        <f t="shared" si="16"/>
        <v>84</v>
      </c>
      <c r="G74" s="196">
        <f>'[2]24'!H76</f>
        <v>34</v>
      </c>
      <c r="H74" s="197">
        <f>'[2]24'!I76</f>
        <v>0</v>
      </c>
      <c r="I74" s="197">
        <f>'[2]24'!J76</f>
        <v>0</v>
      </c>
      <c r="J74" s="197">
        <f>'[2]24'!K76</f>
        <v>0</v>
      </c>
      <c r="K74" s="15">
        <f t="shared" si="13"/>
        <v>34</v>
      </c>
      <c r="L74" s="18">
        <f>frq!C74</f>
        <v>1</v>
      </c>
      <c r="M74" s="167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</row>
    <row r="75" spans="1:18">
      <c r="A75" s="8" t="s">
        <v>117</v>
      </c>
      <c r="B75" s="196">
        <f>'[2]24'!B77</f>
        <v>84</v>
      </c>
      <c r="C75" s="197">
        <f>'[2]24'!C77</f>
        <v>0</v>
      </c>
      <c r="D75" s="197">
        <f>'[2]24'!D77</f>
        <v>0</v>
      </c>
      <c r="E75" s="197">
        <f>'[2]24'!E77</f>
        <v>0</v>
      </c>
      <c r="F75" s="15">
        <f t="shared" si="16"/>
        <v>84</v>
      </c>
      <c r="G75" s="196">
        <f>'[2]24'!H77</f>
        <v>34</v>
      </c>
      <c r="H75" s="197">
        <f>'[2]24'!I77</f>
        <v>0</v>
      </c>
      <c r="I75" s="197">
        <f>'[2]24'!J77</f>
        <v>0</v>
      </c>
      <c r="J75" s="197">
        <f>'[2]24'!K77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6">
        <f>'[2]24'!B78</f>
        <v>84</v>
      </c>
      <c r="C76" s="197">
        <f>'[2]24'!C78</f>
        <v>0</v>
      </c>
      <c r="D76" s="197">
        <f>'[2]24'!D78</f>
        <v>0</v>
      </c>
      <c r="E76" s="197">
        <f>'[2]24'!E78</f>
        <v>0</v>
      </c>
      <c r="F76" s="15">
        <f t="shared" si="16"/>
        <v>84</v>
      </c>
      <c r="G76" s="196">
        <f>'[2]24'!H78</f>
        <v>34</v>
      </c>
      <c r="H76" s="197">
        <f>'[2]24'!I78</f>
        <v>0</v>
      </c>
      <c r="I76" s="197">
        <f>'[2]24'!J78</f>
        <v>0</v>
      </c>
      <c r="J76" s="197">
        <f>'[2]24'!K78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6">
        <f>'[2]24'!B79</f>
        <v>84</v>
      </c>
      <c r="C77" s="197">
        <f>'[2]24'!C79</f>
        <v>0</v>
      </c>
      <c r="D77" s="197">
        <f>'[2]24'!D79</f>
        <v>0</v>
      </c>
      <c r="E77" s="197">
        <f>'[2]24'!E79</f>
        <v>0</v>
      </c>
      <c r="F77" s="15">
        <f t="shared" si="16"/>
        <v>84</v>
      </c>
      <c r="G77" s="196">
        <f>'[2]24'!H79</f>
        <v>34</v>
      </c>
      <c r="H77" s="197">
        <f>'[2]24'!I79</f>
        <v>0</v>
      </c>
      <c r="I77" s="197">
        <f>'[2]24'!J79</f>
        <v>0</v>
      </c>
      <c r="J77" s="197">
        <f>'[2]24'!K79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6">
        <f>'[2]24'!B80</f>
        <v>84</v>
      </c>
      <c r="C78" s="197">
        <f>'[2]24'!C80</f>
        <v>0</v>
      </c>
      <c r="D78" s="197">
        <f>'[2]24'!D80</f>
        <v>0</v>
      </c>
      <c r="E78" s="197">
        <f>'[2]24'!E80</f>
        <v>0</v>
      </c>
      <c r="F78" s="15">
        <f t="shared" si="16"/>
        <v>84</v>
      </c>
      <c r="G78" s="196">
        <f>'[2]24'!H80</f>
        <v>34</v>
      </c>
      <c r="H78" s="197">
        <f>'[2]24'!I80</f>
        <v>0</v>
      </c>
      <c r="I78" s="197">
        <f>'[2]24'!J80</f>
        <v>0</v>
      </c>
      <c r="J78" s="197">
        <f>'[2]24'!K80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6">
        <f>'[2]24'!B81</f>
        <v>84</v>
      </c>
      <c r="C79" s="197">
        <f>'[2]24'!C81</f>
        <v>0</v>
      </c>
      <c r="D79" s="197">
        <f>'[2]24'!D81</f>
        <v>0</v>
      </c>
      <c r="E79" s="197">
        <f>'[2]24'!E81</f>
        <v>0</v>
      </c>
      <c r="F79" s="15">
        <f t="shared" si="16"/>
        <v>84</v>
      </c>
      <c r="G79" s="196">
        <f>'[2]24'!H81</f>
        <v>34</v>
      </c>
      <c r="H79" s="197">
        <f>'[2]24'!I81</f>
        <v>0</v>
      </c>
      <c r="I79" s="197">
        <f>'[2]24'!J81</f>
        <v>0</v>
      </c>
      <c r="J79" s="197">
        <f>'[2]24'!K81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6">
        <f>'[2]24'!B82</f>
        <v>84</v>
      </c>
      <c r="C80" s="197">
        <f>'[2]24'!C82</f>
        <v>0</v>
      </c>
      <c r="D80" s="197">
        <f>'[2]24'!D82</f>
        <v>0</v>
      </c>
      <c r="E80" s="197">
        <f>'[2]24'!E82</f>
        <v>0</v>
      </c>
      <c r="F80" s="15">
        <f t="shared" si="16"/>
        <v>84</v>
      </c>
      <c r="G80" s="196">
        <f>'[2]24'!H82</f>
        <v>34</v>
      </c>
      <c r="H80" s="197">
        <f>'[2]24'!I82</f>
        <v>0</v>
      </c>
      <c r="I80" s="197">
        <f>'[2]24'!J82</f>
        <v>0</v>
      </c>
      <c r="J80" s="197">
        <f>'[2]24'!K82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6">
        <f>'[2]24'!B83</f>
        <v>84</v>
      </c>
      <c r="C81" s="197">
        <f>'[2]24'!C83</f>
        <v>0</v>
      </c>
      <c r="D81" s="197">
        <f>'[2]24'!D83</f>
        <v>0</v>
      </c>
      <c r="E81" s="197">
        <f>'[2]24'!E83</f>
        <v>0</v>
      </c>
      <c r="F81" s="15">
        <f t="shared" si="16"/>
        <v>84</v>
      </c>
      <c r="G81" s="196">
        <f>'[2]24'!H83</f>
        <v>35</v>
      </c>
      <c r="H81" s="197">
        <f>'[2]24'!I83</f>
        <v>0</v>
      </c>
      <c r="I81" s="197">
        <f>'[2]24'!J83</f>
        <v>0</v>
      </c>
      <c r="J81" s="197">
        <f>'[2]24'!K83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196">
        <f>'[2]24'!B84</f>
        <v>84</v>
      </c>
      <c r="C82" s="197">
        <f>'[2]24'!C84</f>
        <v>0</v>
      </c>
      <c r="D82" s="197">
        <f>'[2]24'!D84</f>
        <v>0</v>
      </c>
      <c r="E82" s="197">
        <f>'[2]24'!E84</f>
        <v>0</v>
      </c>
      <c r="F82" s="15">
        <f t="shared" si="16"/>
        <v>84</v>
      </c>
      <c r="G82" s="196">
        <f>'[2]24'!H84</f>
        <v>35</v>
      </c>
      <c r="H82" s="197">
        <f>'[2]24'!I84</f>
        <v>0</v>
      </c>
      <c r="I82" s="197">
        <f>'[2]24'!J84</f>
        <v>0</v>
      </c>
      <c r="J82" s="197">
        <f>'[2]24'!K84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196">
        <f>'[2]24'!B85</f>
        <v>84</v>
      </c>
      <c r="C83" s="197">
        <f>'[2]24'!C85</f>
        <v>0</v>
      </c>
      <c r="D83" s="197">
        <f>'[2]24'!D85</f>
        <v>0</v>
      </c>
      <c r="E83" s="197">
        <f>'[2]24'!E85</f>
        <v>0</v>
      </c>
      <c r="F83" s="15">
        <f t="shared" si="16"/>
        <v>84</v>
      </c>
      <c r="G83" s="196">
        <f>'[2]24'!H85</f>
        <v>35</v>
      </c>
      <c r="H83" s="197">
        <f>'[2]24'!I85</f>
        <v>0</v>
      </c>
      <c r="I83" s="197">
        <f>'[2]24'!J85</f>
        <v>0</v>
      </c>
      <c r="J83" s="197">
        <f>'[2]24'!K85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6">
        <f>'[2]24'!B86</f>
        <v>84</v>
      </c>
      <c r="C84" s="197">
        <f>'[2]24'!C86</f>
        <v>0</v>
      </c>
      <c r="D84" s="197">
        <f>'[2]24'!D86</f>
        <v>0</v>
      </c>
      <c r="E84" s="197">
        <f>'[2]24'!E86</f>
        <v>0</v>
      </c>
      <c r="F84" s="15">
        <f t="shared" si="16"/>
        <v>84</v>
      </c>
      <c r="G84" s="196">
        <f>'[2]24'!H86</f>
        <v>35</v>
      </c>
      <c r="H84" s="197">
        <f>'[2]24'!I86</f>
        <v>0</v>
      </c>
      <c r="I84" s="197">
        <f>'[2]24'!J86</f>
        <v>0</v>
      </c>
      <c r="J84" s="197">
        <f>'[2]24'!K86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6">
        <f>'[2]24'!B87</f>
        <v>84</v>
      </c>
      <c r="C85" s="197">
        <f>'[2]24'!C87</f>
        <v>0</v>
      </c>
      <c r="D85" s="197">
        <f>'[2]24'!D87</f>
        <v>0</v>
      </c>
      <c r="E85" s="197">
        <f>'[2]24'!E87</f>
        <v>0</v>
      </c>
      <c r="F85" s="15">
        <f t="shared" si="16"/>
        <v>84</v>
      </c>
      <c r="G85" s="196">
        <f>'[2]24'!H87</f>
        <v>35</v>
      </c>
      <c r="H85" s="197">
        <f>'[2]24'!I87</f>
        <v>0</v>
      </c>
      <c r="I85" s="197">
        <f>'[2]24'!J87</f>
        <v>0</v>
      </c>
      <c r="J85" s="197">
        <f>'[2]24'!K87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6">
        <f>'[2]24'!B88</f>
        <v>84</v>
      </c>
      <c r="C86" s="197">
        <f>'[2]24'!C88</f>
        <v>0</v>
      </c>
      <c r="D86" s="197">
        <f>'[2]24'!D88</f>
        <v>0</v>
      </c>
      <c r="E86" s="197">
        <f>'[2]24'!E88</f>
        <v>0</v>
      </c>
      <c r="F86" s="15">
        <f t="shared" si="16"/>
        <v>84</v>
      </c>
      <c r="G86" s="196">
        <f>'[2]24'!H88</f>
        <v>35</v>
      </c>
      <c r="H86" s="197">
        <f>'[2]24'!I88</f>
        <v>0</v>
      </c>
      <c r="I86" s="197">
        <f>'[2]24'!J88</f>
        <v>0</v>
      </c>
      <c r="J86" s="197">
        <f>'[2]24'!K88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6">
        <f>'[2]24'!B89</f>
        <v>84</v>
      </c>
      <c r="C87" s="197">
        <f>'[2]24'!C89</f>
        <v>0</v>
      </c>
      <c r="D87" s="197">
        <f>'[2]24'!D89</f>
        <v>0</v>
      </c>
      <c r="E87" s="197">
        <f>'[2]24'!E89</f>
        <v>0</v>
      </c>
      <c r="F87" s="15">
        <f t="shared" si="16"/>
        <v>84</v>
      </c>
      <c r="G87" s="196">
        <f>'[2]24'!H89</f>
        <v>35</v>
      </c>
      <c r="H87" s="197">
        <f>'[2]24'!I89</f>
        <v>0</v>
      </c>
      <c r="I87" s="197">
        <f>'[2]24'!J89</f>
        <v>0</v>
      </c>
      <c r="J87" s="197">
        <f>'[2]24'!K89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6">
        <f>'[2]24'!B90</f>
        <v>84</v>
      </c>
      <c r="C88" s="197">
        <f>'[2]24'!C90</f>
        <v>0</v>
      </c>
      <c r="D88" s="197">
        <f>'[2]24'!D90</f>
        <v>0</v>
      </c>
      <c r="E88" s="197">
        <f>'[2]24'!E90</f>
        <v>0</v>
      </c>
      <c r="F88" s="15">
        <f t="shared" si="16"/>
        <v>84</v>
      </c>
      <c r="G88" s="196">
        <f>'[2]24'!H90</f>
        <v>35</v>
      </c>
      <c r="H88" s="197">
        <f>'[2]24'!I90</f>
        <v>0</v>
      </c>
      <c r="I88" s="197">
        <f>'[2]24'!J90</f>
        <v>0</v>
      </c>
      <c r="J88" s="197">
        <f>'[2]24'!K90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6">
        <f>'[2]24'!B91</f>
        <v>84</v>
      </c>
      <c r="C89" s="197">
        <f>'[2]24'!C91</f>
        <v>0</v>
      </c>
      <c r="D89" s="197">
        <f>'[2]24'!D91</f>
        <v>0</v>
      </c>
      <c r="E89" s="197">
        <f>'[2]24'!E91</f>
        <v>0</v>
      </c>
      <c r="F89" s="15">
        <f t="shared" si="16"/>
        <v>84</v>
      </c>
      <c r="G89" s="196">
        <f>'[2]24'!H91</f>
        <v>35</v>
      </c>
      <c r="H89" s="197">
        <f>'[2]24'!I91</f>
        <v>0</v>
      </c>
      <c r="I89" s="197">
        <f>'[2]24'!J91</f>
        <v>0</v>
      </c>
      <c r="J89" s="197">
        <f>'[2]24'!K91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6">
        <f>'[2]24'!B92</f>
        <v>84</v>
      </c>
      <c r="C90" s="197">
        <f>'[2]24'!C92</f>
        <v>0</v>
      </c>
      <c r="D90" s="197">
        <f>'[2]24'!D92</f>
        <v>0</v>
      </c>
      <c r="E90" s="197">
        <f>'[2]24'!E92</f>
        <v>0</v>
      </c>
      <c r="F90" s="15">
        <f t="shared" si="16"/>
        <v>84</v>
      </c>
      <c r="G90" s="196">
        <f>'[2]24'!H92</f>
        <v>35</v>
      </c>
      <c r="H90" s="197">
        <f>'[2]24'!I92</f>
        <v>0</v>
      </c>
      <c r="I90" s="197">
        <f>'[2]24'!J92</f>
        <v>0</v>
      </c>
      <c r="J90" s="197">
        <f>'[2]24'!K92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6">
        <f>'[2]24'!B93</f>
        <v>84</v>
      </c>
      <c r="C91" s="197">
        <f>'[2]24'!C93</f>
        <v>0</v>
      </c>
      <c r="D91" s="197">
        <f>'[2]24'!D93</f>
        <v>0</v>
      </c>
      <c r="E91" s="197">
        <f>'[2]24'!E93</f>
        <v>0</v>
      </c>
      <c r="F91" s="15">
        <f t="shared" si="16"/>
        <v>84</v>
      </c>
      <c r="G91" s="196">
        <f>'[2]24'!H93</f>
        <v>36</v>
      </c>
      <c r="H91" s="197">
        <f>'[2]24'!I93</f>
        <v>0</v>
      </c>
      <c r="I91" s="197">
        <f>'[2]24'!J93</f>
        <v>0</v>
      </c>
      <c r="J91" s="197">
        <f>'[2]24'!K93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196">
        <f>'[2]24'!B94</f>
        <v>84</v>
      </c>
      <c r="C92" s="197">
        <f>'[2]24'!C94</f>
        <v>0</v>
      </c>
      <c r="D92" s="197">
        <f>'[2]24'!D94</f>
        <v>0</v>
      </c>
      <c r="E92" s="197">
        <f>'[2]24'!E94</f>
        <v>0</v>
      </c>
      <c r="F92" s="15">
        <f t="shared" si="16"/>
        <v>84</v>
      </c>
      <c r="G92" s="196">
        <f>'[2]24'!H94</f>
        <v>36</v>
      </c>
      <c r="H92" s="197">
        <f>'[2]24'!I94</f>
        <v>0</v>
      </c>
      <c r="I92" s="197">
        <f>'[2]24'!J94</f>
        <v>0</v>
      </c>
      <c r="J92" s="197">
        <f>'[2]24'!K94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196">
        <f>'[2]24'!B95</f>
        <v>84</v>
      </c>
      <c r="C93" s="197">
        <f>'[2]24'!C95</f>
        <v>0</v>
      </c>
      <c r="D93" s="197">
        <f>'[2]24'!D95</f>
        <v>0</v>
      </c>
      <c r="E93" s="197">
        <f>'[2]24'!E95</f>
        <v>0</v>
      </c>
      <c r="F93" s="15">
        <f t="shared" si="16"/>
        <v>84</v>
      </c>
      <c r="G93" s="196">
        <f>'[2]24'!H95</f>
        <v>36</v>
      </c>
      <c r="H93" s="197">
        <f>'[2]24'!I95</f>
        <v>0</v>
      </c>
      <c r="I93" s="197">
        <f>'[2]24'!J95</f>
        <v>0</v>
      </c>
      <c r="J93" s="197">
        <f>'[2]24'!K95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196">
        <f>'[2]24'!B96</f>
        <v>84</v>
      </c>
      <c r="C94" s="197">
        <f>'[2]24'!C96</f>
        <v>0</v>
      </c>
      <c r="D94" s="197">
        <f>'[2]24'!D96</f>
        <v>0</v>
      </c>
      <c r="E94" s="197">
        <f>'[2]24'!E96</f>
        <v>0</v>
      </c>
      <c r="F94" s="15">
        <f t="shared" si="16"/>
        <v>84</v>
      </c>
      <c r="G94" s="196">
        <f>'[2]24'!H96</f>
        <v>36</v>
      </c>
      <c r="H94" s="197">
        <f>'[2]24'!I96</f>
        <v>0</v>
      </c>
      <c r="I94" s="197">
        <f>'[2]24'!J96</f>
        <v>0</v>
      </c>
      <c r="J94" s="197">
        <f>'[2]24'!K96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196">
        <f>'[2]24'!B97</f>
        <v>84</v>
      </c>
      <c r="C95" s="197">
        <f>'[2]24'!C97</f>
        <v>0</v>
      </c>
      <c r="D95" s="197">
        <f>'[2]24'!D97</f>
        <v>0</v>
      </c>
      <c r="E95" s="197">
        <f>'[2]24'!E97</f>
        <v>0</v>
      </c>
      <c r="F95" s="15">
        <f t="shared" si="16"/>
        <v>84</v>
      </c>
      <c r="G95" s="196">
        <f>'[2]24'!H97</f>
        <v>36</v>
      </c>
      <c r="H95" s="197">
        <f>'[2]24'!I97</f>
        <v>0</v>
      </c>
      <c r="I95" s="197">
        <f>'[2]24'!J97</f>
        <v>0</v>
      </c>
      <c r="J95" s="197">
        <f>'[2]24'!K97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196">
        <f>'[2]24'!B98</f>
        <v>84</v>
      </c>
      <c r="C96" s="197">
        <f>'[2]24'!C98</f>
        <v>0</v>
      </c>
      <c r="D96" s="197">
        <f>'[2]24'!D98</f>
        <v>0</v>
      </c>
      <c r="E96" s="197">
        <f>'[2]24'!E98</f>
        <v>0</v>
      </c>
      <c r="F96" s="15">
        <f t="shared" si="16"/>
        <v>84</v>
      </c>
      <c r="G96" s="196">
        <f>'[2]24'!H98</f>
        <v>36</v>
      </c>
      <c r="H96" s="197">
        <f>'[2]24'!I98</f>
        <v>0</v>
      </c>
      <c r="I96" s="197">
        <f>'[2]24'!J98</f>
        <v>0</v>
      </c>
      <c r="J96" s="197">
        <f>'[2]24'!K98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196">
        <f>'[2]24'!B99</f>
        <v>84</v>
      </c>
      <c r="C97" s="197">
        <f>'[2]24'!C99</f>
        <v>0</v>
      </c>
      <c r="D97" s="197">
        <f>'[2]24'!D99</f>
        <v>0</v>
      </c>
      <c r="E97" s="197">
        <f>'[2]24'!E99</f>
        <v>0</v>
      </c>
      <c r="F97" s="15">
        <f t="shared" si="16"/>
        <v>84</v>
      </c>
      <c r="G97" s="196">
        <f>'[2]24'!H99</f>
        <v>36</v>
      </c>
      <c r="H97" s="197">
        <f>'[2]24'!I99</f>
        <v>0</v>
      </c>
      <c r="I97" s="197">
        <f>'[2]24'!J99</f>
        <v>0</v>
      </c>
      <c r="J97" s="197">
        <f>'[2]24'!K99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196">
        <f>'[2]24'!B100</f>
        <v>84</v>
      </c>
      <c r="C98" s="197">
        <f>'[2]24'!C100</f>
        <v>0</v>
      </c>
      <c r="D98" s="197">
        <f>'[2]24'!D100</f>
        <v>0</v>
      </c>
      <c r="E98" s="197">
        <f>'[2]24'!E100</f>
        <v>0</v>
      </c>
      <c r="F98" s="15">
        <f t="shared" si="16"/>
        <v>84</v>
      </c>
      <c r="G98" s="196">
        <f>'[2]24'!H100</f>
        <v>36</v>
      </c>
      <c r="H98" s="197">
        <f>'[2]24'!I100</f>
        <v>0</v>
      </c>
      <c r="I98" s="197">
        <f>'[2]24'!J100</f>
        <v>0</v>
      </c>
      <c r="J98" s="197">
        <f>'[2]24'!K100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1.1930000000000001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1.1930000000000001</v>
      </c>
      <c r="L99" s="171">
        <f t="shared" si="17"/>
        <v>2.4E-2</v>
      </c>
      <c r="M99" s="171">
        <f t="shared" si="17"/>
        <v>1.1834000000000002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1.1834000000000002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44675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0</v>
      </c>
      <c r="E3" s="16">
        <f>'[3]24'!E5</f>
        <v>0</v>
      </c>
      <c r="F3" s="16">
        <f>'[3]24'!F5</f>
        <v>960</v>
      </c>
      <c r="G3" s="16">
        <f>'[3]24'!G5</f>
        <v>0</v>
      </c>
      <c r="H3" s="17">
        <f>SUM(B3:G3)</f>
        <v>1280</v>
      </c>
      <c r="I3" s="15">
        <f>'[3]24'!J5</f>
        <v>256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290</v>
      </c>
      <c r="N3" s="16">
        <f>'[3]24'!O5</f>
        <v>0</v>
      </c>
      <c r="O3" s="17">
        <f>SUM(I3:N3)</f>
        <v>546</v>
      </c>
      <c r="P3" s="18">
        <f>frq!C3</f>
        <v>1</v>
      </c>
      <c r="Q3" s="15">
        <f t="shared" ref="Q3:V18" si="0">IF($P3=1,I3,IF(AND($P3=0.985,I3&gt;0.985*B3),B3*0.985,IF(AND($P3=0.965,I3&gt;0.965*B3),0.965*B3,I3)))</f>
        <v>256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290</v>
      </c>
      <c r="V3" s="16">
        <f t="shared" si="0"/>
        <v>0</v>
      </c>
      <c r="W3" s="17">
        <f>SUM(Q3:V3)</f>
        <v>546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192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290</v>
      </c>
      <c r="AQ3" s="8">
        <f t="shared" si="3"/>
        <v>0</v>
      </c>
      <c r="AR3" s="8">
        <f>SUM(AL3:AQ3)</f>
        <v>482</v>
      </c>
      <c r="AT3" s="8">
        <v>32</v>
      </c>
      <c r="AU3" s="8">
        <v>32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0</v>
      </c>
      <c r="E4" s="16">
        <f>'[3]24'!E6</f>
        <v>0</v>
      </c>
      <c r="F4" s="16">
        <f>'[3]24'!F6</f>
        <v>960</v>
      </c>
      <c r="G4" s="16">
        <f>'[3]24'!G6</f>
        <v>0</v>
      </c>
      <c r="H4" s="17">
        <f>SUM(B4:G4)</f>
        <v>1280</v>
      </c>
      <c r="I4" s="15">
        <f>'[3]24'!J6</f>
        <v>320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290</v>
      </c>
      <c r="N4" s="16">
        <f>'[3]24'!O6</f>
        <v>0</v>
      </c>
      <c r="O4" s="17">
        <f>SUM(I4:N4)</f>
        <v>610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290</v>
      </c>
      <c r="V4" s="16">
        <f>IF($P4=1,N4,IF(AND($P4=0.985,N4&gt;0.985*G4),G4*0.985,IF(AND($P4=0.965,N4&gt;0.965*G4),0.965*G4,N4)))</f>
        <v>0</v>
      </c>
      <c r="W4" s="17">
        <f>SUM(Q4:V4)</f>
        <v>610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290</v>
      </c>
      <c r="AQ4" s="8">
        <f t="shared" si="3"/>
        <v>0</v>
      </c>
      <c r="AR4" s="8">
        <f t="shared" ref="AR4:AR67" si="18">SUM(AL4:AQ4)</f>
        <v>546</v>
      </c>
      <c r="AT4" s="8">
        <v>32</v>
      </c>
      <c r="AU4" s="8">
        <v>32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0</v>
      </c>
      <c r="E5" s="16">
        <f>'[3]24'!E7</f>
        <v>0</v>
      </c>
      <c r="F5" s="16">
        <f>'[3]24'!F7</f>
        <v>960</v>
      </c>
      <c r="G5" s="16">
        <f>'[3]24'!G7</f>
        <v>0</v>
      </c>
      <c r="H5" s="17">
        <f t="shared" ref="H5:H68" si="27">SUM(B5:G5)</f>
        <v>1280</v>
      </c>
      <c r="I5" s="15">
        <f>'[3]24'!J7</f>
        <v>320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290</v>
      </c>
      <c r="N5" s="16">
        <f>'[3]24'!O7</f>
        <v>0</v>
      </c>
      <c r="O5" s="17">
        <f t="shared" ref="O5:O68" si="28">SUM(I5:N5)</f>
        <v>610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290</v>
      </c>
      <c r="V5" s="16">
        <f t="shared" si="0"/>
        <v>0</v>
      </c>
      <c r="W5" s="17">
        <f t="shared" ref="W5:W68" si="30">SUM(Q5:V5)</f>
        <v>610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290</v>
      </c>
      <c r="AQ5" s="8">
        <f t="shared" si="3"/>
        <v>0</v>
      </c>
      <c r="AR5" s="8">
        <f t="shared" si="18"/>
        <v>546</v>
      </c>
      <c r="AT5" s="8">
        <v>32</v>
      </c>
      <c r="AU5" s="8">
        <v>32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0</v>
      </c>
      <c r="E6" s="16">
        <f>'[3]24'!E8</f>
        <v>0</v>
      </c>
      <c r="F6" s="16">
        <f>'[3]24'!F8</f>
        <v>960</v>
      </c>
      <c r="G6" s="16">
        <f>'[3]24'!G8</f>
        <v>0</v>
      </c>
      <c r="H6" s="17">
        <f t="shared" si="27"/>
        <v>1280</v>
      </c>
      <c r="I6" s="15">
        <f>'[3]24'!J8</f>
        <v>320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290</v>
      </c>
      <c r="N6" s="16">
        <f>'[3]24'!O8</f>
        <v>0</v>
      </c>
      <c r="O6" s="17">
        <f t="shared" si="28"/>
        <v>610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290</v>
      </c>
      <c r="V6" s="16">
        <f t="shared" si="0"/>
        <v>0</v>
      </c>
      <c r="W6" s="17">
        <f t="shared" si="30"/>
        <v>610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290</v>
      </c>
      <c r="AQ6" s="8">
        <f t="shared" si="3"/>
        <v>0</v>
      </c>
      <c r="AR6" s="8">
        <f t="shared" si="18"/>
        <v>546</v>
      </c>
      <c r="AT6" s="8">
        <v>32</v>
      </c>
      <c r="AU6" s="8">
        <v>32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0</v>
      </c>
      <c r="E7" s="16">
        <f>'[3]24'!E9</f>
        <v>0</v>
      </c>
      <c r="F7" s="16">
        <f>'[3]24'!F9</f>
        <v>960</v>
      </c>
      <c r="G7" s="16">
        <f>'[3]24'!G9</f>
        <v>0</v>
      </c>
      <c r="H7" s="17">
        <f t="shared" si="27"/>
        <v>1280</v>
      </c>
      <c r="I7" s="15">
        <f>'[3]24'!J9</f>
        <v>320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290</v>
      </c>
      <c r="N7" s="16">
        <f>'[3]24'!O9</f>
        <v>0</v>
      </c>
      <c r="O7" s="17">
        <f t="shared" si="28"/>
        <v>610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290</v>
      </c>
      <c r="V7" s="16">
        <f t="shared" si="0"/>
        <v>0</v>
      </c>
      <c r="W7" s="17">
        <f t="shared" si="30"/>
        <v>610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290</v>
      </c>
      <c r="AQ7" s="8">
        <f t="shared" si="3"/>
        <v>0</v>
      </c>
      <c r="AR7" s="8">
        <f t="shared" si="18"/>
        <v>546</v>
      </c>
      <c r="AT7" s="8">
        <v>32</v>
      </c>
      <c r="AU7" s="8">
        <v>32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0</v>
      </c>
      <c r="E8" s="16">
        <f>'[3]24'!E10</f>
        <v>0</v>
      </c>
      <c r="F8" s="16">
        <f>'[3]24'!F10</f>
        <v>960</v>
      </c>
      <c r="G8" s="16">
        <f>'[3]24'!G10</f>
        <v>0</v>
      </c>
      <c r="H8" s="17">
        <f t="shared" si="27"/>
        <v>1280</v>
      </c>
      <c r="I8" s="15">
        <f>'[3]24'!J10</f>
        <v>320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290</v>
      </c>
      <c r="N8" s="16">
        <f>'[3]24'!O10</f>
        <v>0</v>
      </c>
      <c r="O8" s="17">
        <f t="shared" si="28"/>
        <v>610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290</v>
      </c>
      <c r="V8" s="16">
        <f t="shared" si="0"/>
        <v>0</v>
      </c>
      <c r="W8" s="17">
        <f t="shared" si="30"/>
        <v>610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290</v>
      </c>
      <c r="AQ8" s="8">
        <f t="shared" si="3"/>
        <v>0</v>
      </c>
      <c r="AR8" s="8">
        <f t="shared" si="18"/>
        <v>546</v>
      </c>
      <c r="AT8" s="8">
        <v>32</v>
      </c>
      <c r="AU8" s="8">
        <v>32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0</v>
      </c>
      <c r="E9" s="16">
        <f>'[3]24'!E11</f>
        <v>0</v>
      </c>
      <c r="F9" s="16">
        <f>'[3]24'!F11</f>
        <v>960</v>
      </c>
      <c r="G9" s="16">
        <f>'[3]24'!G11</f>
        <v>0</v>
      </c>
      <c r="H9" s="17">
        <f t="shared" si="27"/>
        <v>1280</v>
      </c>
      <c r="I9" s="15">
        <f>'[3]24'!J11</f>
        <v>320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290</v>
      </c>
      <c r="N9" s="16">
        <f>'[3]24'!O11</f>
        <v>0</v>
      </c>
      <c r="O9" s="17">
        <f t="shared" si="28"/>
        <v>610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290</v>
      </c>
      <c r="V9" s="16">
        <f t="shared" si="0"/>
        <v>0</v>
      </c>
      <c r="W9" s="17">
        <f t="shared" si="30"/>
        <v>610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290</v>
      </c>
      <c r="AQ9" s="8">
        <f t="shared" si="3"/>
        <v>0</v>
      </c>
      <c r="AR9" s="8">
        <f t="shared" si="18"/>
        <v>546</v>
      </c>
      <c r="AT9" s="8">
        <v>32</v>
      </c>
      <c r="AU9" s="8">
        <v>32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0</v>
      </c>
      <c r="E10" s="16">
        <f>'[3]24'!E12</f>
        <v>0</v>
      </c>
      <c r="F10" s="16">
        <f>'[3]24'!F12</f>
        <v>960</v>
      </c>
      <c r="G10" s="16">
        <f>'[3]24'!G12</f>
        <v>0</v>
      </c>
      <c r="H10" s="17">
        <f t="shared" si="27"/>
        <v>1280</v>
      </c>
      <c r="I10" s="15">
        <f>'[3]24'!J12</f>
        <v>320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290</v>
      </c>
      <c r="N10" s="16">
        <f>'[3]24'!O12</f>
        <v>0</v>
      </c>
      <c r="O10" s="17">
        <f t="shared" si="28"/>
        <v>610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290</v>
      </c>
      <c r="V10" s="16">
        <f t="shared" si="0"/>
        <v>0</v>
      </c>
      <c r="W10" s="17">
        <f t="shared" si="30"/>
        <v>610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290</v>
      </c>
      <c r="AQ10" s="8">
        <f t="shared" si="3"/>
        <v>0</v>
      </c>
      <c r="AR10" s="8">
        <f t="shared" si="18"/>
        <v>546</v>
      </c>
      <c r="AT10" s="8">
        <v>32</v>
      </c>
      <c r="AU10" s="8">
        <v>32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0</v>
      </c>
      <c r="E11" s="16">
        <f>'[3]24'!E13</f>
        <v>0</v>
      </c>
      <c r="F11" s="16">
        <f>'[3]24'!F13</f>
        <v>960</v>
      </c>
      <c r="G11" s="16">
        <f>'[3]24'!G13</f>
        <v>0</v>
      </c>
      <c r="H11" s="17">
        <f t="shared" si="27"/>
        <v>1280</v>
      </c>
      <c r="I11" s="15">
        <f>'[3]24'!J13</f>
        <v>320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290</v>
      </c>
      <c r="N11" s="16">
        <f>'[3]24'!O13</f>
        <v>0</v>
      </c>
      <c r="O11" s="17">
        <f t="shared" si="28"/>
        <v>610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290</v>
      </c>
      <c r="V11" s="16">
        <f t="shared" si="0"/>
        <v>0</v>
      </c>
      <c r="W11" s="17">
        <f t="shared" si="30"/>
        <v>610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290</v>
      </c>
      <c r="AQ11" s="8">
        <f t="shared" si="3"/>
        <v>0</v>
      </c>
      <c r="AR11" s="8">
        <f t="shared" si="18"/>
        <v>546</v>
      </c>
      <c r="AT11" s="8">
        <v>32</v>
      </c>
      <c r="AU11" s="8">
        <v>32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0</v>
      </c>
      <c r="E12" s="16">
        <f>'[3]24'!E14</f>
        <v>0</v>
      </c>
      <c r="F12" s="16">
        <f>'[3]24'!F14</f>
        <v>960</v>
      </c>
      <c r="G12" s="16">
        <f>'[3]24'!G14</f>
        <v>0</v>
      </c>
      <c r="H12" s="17">
        <f t="shared" si="27"/>
        <v>1280</v>
      </c>
      <c r="I12" s="15">
        <f>'[3]24'!J14</f>
        <v>320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290</v>
      </c>
      <c r="N12" s="16">
        <f>'[3]24'!O14</f>
        <v>0</v>
      </c>
      <c r="O12" s="17">
        <f t="shared" si="28"/>
        <v>610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290</v>
      </c>
      <c r="V12" s="16">
        <f t="shared" si="0"/>
        <v>0</v>
      </c>
      <c r="W12" s="17">
        <f t="shared" si="30"/>
        <v>610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290</v>
      </c>
      <c r="AQ12" s="8">
        <f t="shared" si="3"/>
        <v>0</v>
      </c>
      <c r="AR12" s="8">
        <f t="shared" si="18"/>
        <v>546</v>
      </c>
      <c r="AT12" s="8">
        <v>32</v>
      </c>
      <c r="AU12" s="8">
        <v>32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0</v>
      </c>
      <c r="E13" s="16">
        <f>'[3]24'!E15</f>
        <v>0</v>
      </c>
      <c r="F13" s="16">
        <f>'[3]24'!F15</f>
        <v>960</v>
      </c>
      <c r="G13" s="16">
        <f>'[3]24'!G15</f>
        <v>0</v>
      </c>
      <c r="H13" s="17">
        <f t="shared" si="27"/>
        <v>1280</v>
      </c>
      <c r="I13" s="15">
        <f>'[3]24'!J15</f>
        <v>320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290</v>
      </c>
      <c r="N13" s="16">
        <f>'[3]24'!O15</f>
        <v>0</v>
      </c>
      <c r="O13" s="17">
        <f t="shared" si="28"/>
        <v>610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290</v>
      </c>
      <c r="V13" s="16">
        <f t="shared" si="0"/>
        <v>0</v>
      </c>
      <c r="W13" s="17">
        <f t="shared" si="30"/>
        <v>610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290</v>
      </c>
      <c r="AQ13" s="8">
        <f t="shared" si="3"/>
        <v>0</v>
      </c>
      <c r="AR13" s="8">
        <f t="shared" si="18"/>
        <v>546</v>
      </c>
      <c r="AT13" s="8">
        <v>32</v>
      </c>
      <c r="AU13" s="8">
        <v>32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0</v>
      </c>
      <c r="E14" s="16">
        <f>'[3]24'!E16</f>
        <v>0</v>
      </c>
      <c r="F14" s="16">
        <f>'[3]24'!F16</f>
        <v>960</v>
      </c>
      <c r="G14" s="16">
        <f>'[3]24'!G16</f>
        <v>0</v>
      </c>
      <c r="H14" s="17">
        <f t="shared" si="27"/>
        <v>1280</v>
      </c>
      <c r="I14" s="15">
        <f>'[3]24'!J16</f>
        <v>320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290</v>
      </c>
      <c r="N14" s="16">
        <f>'[3]24'!O16</f>
        <v>0</v>
      </c>
      <c r="O14" s="17">
        <f t="shared" si="28"/>
        <v>610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290</v>
      </c>
      <c r="V14" s="16">
        <f t="shared" si="0"/>
        <v>0</v>
      </c>
      <c r="W14" s="17">
        <f t="shared" si="30"/>
        <v>610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290</v>
      </c>
      <c r="AQ14" s="8">
        <f t="shared" si="3"/>
        <v>0</v>
      </c>
      <c r="AR14" s="8">
        <f t="shared" si="18"/>
        <v>546</v>
      </c>
      <c r="AT14" s="8">
        <v>32</v>
      </c>
      <c r="AU14" s="8">
        <v>32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0</v>
      </c>
      <c r="E15" s="16">
        <f>'[3]24'!E17</f>
        <v>0</v>
      </c>
      <c r="F15" s="16">
        <f>'[3]24'!F17</f>
        <v>960</v>
      </c>
      <c r="G15" s="16">
        <f>'[3]24'!G17</f>
        <v>0</v>
      </c>
      <c r="H15" s="17">
        <f t="shared" si="27"/>
        <v>1280</v>
      </c>
      <c r="I15" s="15">
        <f>'[3]24'!J17</f>
        <v>320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290</v>
      </c>
      <c r="N15" s="16">
        <f>'[3]24'!O17</f>
        <v>0</v>
      </c>
      <c r="O15" s="17">
        <f t="shared" si="28"/>
        <v>610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290</v>
      </c>
      <c r="V15" s="16">
        <f t="shared" si="0"/>
        <v>0</v>
      </c>
      <c r="W15" s="17">
        <f t="shared" si="30"/>
        <v>610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290</v>
      </c>
      <c r="AQ15" s="8">
        <f t="shared" si="3"/>
        <v>0</v>
      </c>
      <c r="AR15" s="8">
        <f t="shared" si="18"/>
        <v>546</v>
      </c>
      <c r="AT15" s="8">
        <v>32</v>
      </c>
      <c r="AU15" s="8">
        <v>32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0</v>
      </c>
      <c r="E16" s="16">
        <f>'[3]24'!E18</f>
        <v>0</v>
      </c>
      <c r="F16" s="16">
        <f>'[3]24'!F18</f>
        <v>960</v>
      </c>
      <c r="G16" s="16">
        <f>'[3]24'!G18</f>
        <v>0</v>
      </c>
      <c r="H16" s="17">
        <f t="shared" si="27"/>
        <v>1280</v>
      </c>
      <c r="I16" s="15">
        <f>'[3]24'!J18</f>
        <v>320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290</v>
      </c>
      <c r="N16" s="16">
        <f>'[3]24'!O18</f>
        <v>0</v>
      </c>
      <c r="O16" s="17">
        <f t="shared" si="28"/>
        <v>610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290</v>
      </c>
      <c r="V16" s="16">
        <f t="shared" si="0"/>
        <v>0</v>
      </c>
      <c r="W16" s="17">
        <f t="shared" si="30"/>
        <v>610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290</v>
      </c>
      <c r="AQ16" s="8">
        <f t="shared" si="3"/>
        <v>0</v>
      </c>
      <c r="AR16" s="8">
        <f t="shared" si="18"/>
        <v>546</v>
      </c>
      <c r="AT16" s="8">
        <v>32</v>
      </c>
      <c r="AU16" s="8">
        <v>32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0</v>
      </c>
      <c r="E17" s="16">
        <f>'[3]24'!E19</f>
        <v>0</v>
      </c>
      <c r="F17" s="16">
        <f>'[3]24'!F19</f>
        <v>960</v>
      </c>
      <c r="G17" s="16">
        <f>'[3]24'!G19</f>
        <v>0</v>
      </c>
      <c r="H17" s="17">
        <f t="shared" si="27"/>
        <v>1280</v>
      </c>
      <c r="I17" s="15">
        <f>'[3]24'!J19</f>
        <v>320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178.16</v>
      </c>
      <c r="N17" s="16">
        <f>'[3]24'!O19</f>
        <v>0</v>
      </c>
      <c r="O17" s="17">
        <f t="shared" si="28"/>
        <v>498.15999999999997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178.16</v>
      </c>
      <c r="V17" s="16">
        <f t="shared" si="0"/>
        <v>0</v>
      </c>
      <c r="W17" s="17">
        <f t="shared" si="30"/>
        <v>498.15999999999997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178.16</v>
      </c>
      <c r="AQ17" s="8">
        <f t="shared" si="3"/>
        <v>0</v>
      </c>
      <c r="AR17" s="8">
        <f t="shared" si="18"/>
        <v>434.15999999999997</v>
      </c>
      <c r="AT17" s="8">
        <v>32</v>
      </c>
      <c r="AU17" s="8">
        <v>32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0</v>
      </c>
      <c r="E18" s="16">
        <f>'[3]24'!E20</f>
        <v>0</v>
      </c>
      <c r="F18" s="16">
        <f>'[3]24'!F20</f>
        <v>960</v>
      </c>
      <c r="G18" s="16">
        <f>'[3]24'!G20</f>
        <v>0</v>
      </c>
      <c r="H18" s="17">
        <f t="shared" si="27"/>
        <v>1280</v>
      </c>
      <c r="I18" s="15">
        <f>'[3]24'!J20</f>
        <v>320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173</v>
      </c>
      <c r="N18" s="16">
        <f>'[3]24'!O20</f>
        <v>0</v>
      </c>
      <c r="O18" s="17">
        <f t="shared" si="28"/>
        <v>493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173</v>
      </c>
      <c r="V18" s="16">
        <f t="shared" si="0"/>
        <v>0</v>
      </c>
      <c r="W18" s="17">
        <f t="shared" si="30"/>
        <v>493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173</v>
      </c>
      <c r="AQ18" s="8">
        <f t="shared" si="3"/>
        <v>0</v>
      </c>
      <c r="AR18" s="8">
        <f t="shared" si="18"/>
        <v>429</v>
      </c>
      <c r="AT18" s="8">
        <v>32</v>
      </c>
      <c r="AU18" s="8">
        <v>32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0</v>
      </c>
      <c r="E19" s="16">
        <f>'[3]24'!E21</f>
        <v>0</v>
      </c>
      <c r="F19" s="16">
        <f>'[3]24'!F21</f>
        <v>960</v>
      </c>
      <c r="G19" s="16">
        <f>'[3]24'!G21</f>
        <v>0</v>
      </c>
      <c r="H19" s="17">
        <f t="shared" si="27"/>
        <v>1280</v>
      </c>
      <c r="I19" s="15">
        <f>'[3]24'!J21</f>
        <v>320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150</v>
      </c>
      <c r="N19" s="16">
        <f>'[3]24'!O21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4</v>
      </c>
      <c r="AC19" s="8">
        <f t="shared" si="9"/>
        <v>0</v>
      </c>
      <c r="AD19" s="8">
        <f t="shared" si="10"/>
        <v>36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4</v>
      </c>
      <c r="AJ19" s="8">
        <f t="shared" si="16"/>
        <v>0</v>
      </c>
      <c r="AK19" s="8">
        <f t="shared" si="17"/>
        <v>36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142</v>
      </c>
      <c r="AQ19" s="8">
        <f t="shared" si="31"/>
        <v>0</v>
      </c>
      <c r="AR19" s="8">
        <f t="shared" si="18"/>
        <v>398</v>
      </c>
      <c r="AT19" s="8">
        <v>36</v>
      </c>
      <c r="AU19" s="8">
        <v>36</v>
      </c>
      <c r="AW19" s="199">
        <v>32</v>
      </c>
      <c r="AX19" s="199">
        <v>0</v>
      </c>
      <c r="AY19" s="199">
        <v>0</v>
      </c>
      <c r="AZ19" s="199">
        <v>0</v>
      </c>
      <c r="BA19" s="199">
        <v>4</v>
      </c>
      <c r="BB19" s="199">
        <v>0</v>
      </c>
      <c r="BC19" s="8">
        <f t="shared" si="19"/>
        <v>36</v>
      </c>
      <c r="BD19" s="199">
        <v>32</v>
      </c>
      <c r="BE19" s="199">
        <v>0</v>
      </c>
      <c r="BF19" s="199">
        <v>0</v>
      </c>
      <c r="BG19" s="199">
        <v>0</v>
      </c>
      <c r="BH19" s="199">
        <v>4</v>
      </c>
      <c r="BI19" s="199">
        <v>0</v>
      </c>
      <c r="BJ19" s="8">
        <f t="shared" si="20"/>
        <v>36</v>
      </c>
      <c r="BL19" s="8">
        <f t="shared" si="21"/>
        <v>36</v>
      </c>
      <c r="BM19" s="8">
        <f t="shared" si="22"/>
        <v>36</v>
      </c>
      <c r="BN19" s="8">
        <f t="shared" si="23"/>
        <v>36</v>
      </c>
      <c r="BO19" s="8">
        <f t="shared" si="24"/>
        <v>36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0</v>
      </c>
      <c r="E20" s="16">
        <f>'[3]24'!E22</f>
        <v>0</v>
      </c>
      <c r="F20" s="16">
        <f>'[3]24'!F22</f>
        <v>960</v>
      </c>
      <c r="G20" s="16">
        <f>'[3]24'!G22</f>
        <v>0</v>
      </c>
      <c r="H20" s="17">
        <f t="shared" si="27"/>
        <v>1280</v>
      </c>
      <c r="I20" s="15">
        <f>'[3]24'!J22</f>
        <v>320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163</v>
      </c>
      <c r="N20" s="16">
        <f>'[3]24'!O22</f>
        <v>0</v>
      </c>
      <c r="O20" s="17">
        <f t="shared" si="28"/>
        <v>483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163</v>
      </c>
      <c r="V20" s="16">
        <f t="shared" si="29"/>
        <v>0</v>
      </c>
      <c r="W20" s="17">
        <f t="shared" si="30"/>
        <v>483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163</v>
      </c>
      <c r="AQ20" s="8">
        <f t="shared" si="31"/>
        <v>0</v>
      </c>
      <c r="AR20" s="8">
        <f t="shared" si="18"/>
        <v>419</v>
      </c>
      <c r="AT20" s="8">
        <v>32</v>
      </c>
      <c r="AU20" s="8">
        <v>32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0</v>
      </c>
      <c r="E21" s="16">
        <f>'[3]24'!E23</f>
        <v>0</v>
      </c>
      <c r="F21" s="16">
        <f>'[3]24'!F23</f>
        <v>960</v>
      </c>
      <c r="G21" s="16">
        <f>'[3]24'!G23</f>
        <v>0</v>
      </c>
      <c r="H21" s="17">
        <f t="shared" si="27"/>
        <v>1280</v>
      </c>
      <c r="I21" s="15">
        <f>'[3]24'!J23</f>
        <v>320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154</v>
      </c>
      <c r="N21" s="16">
        <f>'[3]24'!O23</f>
        <v>0</v>
      </c>
      <c r="O21" s="17">
        <f t="shared" si="28"/>
        <v>474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154</v>
      </c>
      <c r="V21" s="16">
        <f t="shared" si="29"/>
        <v>0</v>
      </c>
      <c r="W21" s="17">
        <f t="shared" si="30"/>
        <v>474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154</v>
      </c>
      <c r="AQ21" s="8">
        <f t="shared" si="31"/>
        <v>0</v>
      </c>
      <c r="AR21" s="8">
        <f t="shared" si="18"/>
        <v>410</v>
      </c>
      <c r="AT21" s="8">
        <v>32</v>
      </c>
      <c r="AU21" s="8">
        <v>32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0</v>
      </c>
      <c r="E22" s="16">
        <f>'[3]24'!E24</f>
        <v>0</v>
      </c>
      <c r="F22" s="16">
        <f>'[3]24'!F24</f>
        <v>960</v>
      </c>
      <c r="G22" s="16">
        <f>'[3]24'!G24</f>
        <v>0</v>
      </c>
      <c r="H22" s="17">
        <f t="shared" si="27"/>
        <v>1280</v>
      </c>
      <c r="I22" s="15">
        <f>'[3]24'!J24</f>
        <v>320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153</v>
      </c>
      <c r="N22" s="16">
        <f>'[3]24'!O24</f>
        <v>0</v>
      </c>
      <c r="O22" s="17">
        <f t="shared" si="28"/>
        <v>473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153</v>
      </c>
      <c r="V22" s="16">
        <f t="shared" si="29"/>
        <v>0</v>
      </c>
      <c r="W22" s="17">
        <f t="shared" si="30"/>
        <v>473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153</v>
      </c>
      <c r="AQ22" s="8">
        <f t="shared" si="31"/>
        <v>0</v>
      </c>
      <c r="AR22" s="8">
        <f t="shared" si="18"/>
        <v>409</v>
      </c>
      <c r="AT22" s="8">
        <v>32</v>
      </c>
      <c r="AU22" s="8">
        <v>32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0</v>
      </c>
      <c r="E23" s="16">
        <f>'[3]24'!E25</f>
        <v>0</v>
      </c>
      <c r="F23" s="16">
        <f>'[3]24'!F25</f>
        <v>960</v>
      </c>
      <c r="G23" s="16">
        <f>'[3]24'!G25</f>
        <v>0</v>
      </c>
      <c r="H23" s="17">
        <f t="shared" si="27"/>
        <v>1280</v>
      </c>
      <c r="I23" s="15">
        <f>'[3]24'!J25</f>
        <v>320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150</v>
      </c>
      <c r="N23" s="16">
        <f>'[3]24'!O25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13.47</v>
      </c>
      <c r="AC23" s="8">
        <f t="shared" si="9"/>
        <v>0</v>
      </c>
      <c r="AD23" s="8">
        <f t="shared" si="10"/>
        <v>45.47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13.47</v>
      </c>
      <c r="AJ23" s="8">
        <f t="shared" si="16"/>
        <v>0</v>
      </c>
      <c r="AK23" s="8">
        <f t="shared" si="17"/>
        <v>45.47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123.06</v>
      </c>
      <c r="AQ23" s="8">
        <f t="shared" si="31"/>
        <v>0</v>
      </c>
      <c r="AR23" s="8">
        <f t="shared" si="18"/>
        <v>379.06</v>
      </c>
      <c r="AT23" s="8">
        <v>45.47</v>
      </c>
      <c r="AU23" s="8">
        <v>45.47</v>
      </c>
      <c r="AW23" s="199">
        <v>32</v>
      </c>
      <c r="AX23" s="199">
        <v>0</v>
      </c>
      <c r="AY23" s="199">
        <v>0</v>
      </c>
      <c r="AZ23" s="199">
        <v>0</v>
      </c>
      <c r="BA23" s="199">
        <v>13.47</v>
      </c>
      <c r="BB23" s="199">
        <v>0</v>
      </c>
      <c r="BC23" s="8">
        <f t="shared" si="19"/>
        <v>45.47</v>
      </c>
      <c r="BD23" s="199">
        <v>32</v>
      </c>
      <c r="BE23" s="199">
        <v>0</v>
      </c>
      <c r="BF23" s="199">
        <v>0</v>
      </c>
      <c r="BG23" s="199">
        <v>0</v>
      </c>
      <c r="BH23" s="199">
        <v>13.47</v>
      </c>
      <c r="BI23" s="199">
        <v>0</v>
      </c>
      <c r="BJ23" s="8">
        <f t="shared" si="20"/>
        <v>45.47</v>
      </c>
      <c r="BL23" s="8">
        <f t="shared" si="21"/>
        <v>45.47</v>
      </c>
      <c r="BM23" s="8">
        <f t="shared" si="22"/>
        <v>45.47</v>
      </c>
      <c r="BN23" s="8">
        <f t="shared" si="23"/>
        <v>45.47</v>
      </c>
      <c r="BO23" s="8">
        <f t="shared" si="24"/>
        <v>45.47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0</v>
      </c>
      <c r="E24" s="16">
        <f>'[3]24'!E26</f>
        <v>0</v>
      </c>
      <c r="F24" s="16">
        <f>'[3]24'!F26</f>
        <v>960</v>
      </c>
      <c r="G24" s="16">
        <f>'[3]24'!G26</f>
        <v>0</v>
      </c>
      <c r="H24" s="17">
        <f t="shared" si="27"/>
        <v>1280</v>
      </c>
      <c r="I24" s="15">
        <f>'[3]24'!J26</f>
        <v>320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150</v>
      </c>
      <c r="N24" s="16">
        <f>'[3]24'!O26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7.5</v>
      </c>
      <c r="AC24" s="8">
        <f t="shared" si="9"/>
        <v>0</v>
      </c>
      <c r="AD24" s="8">
        <f t="shared" si="10"/>
        <v>39.5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7.5</v>
      </c>
      <c r="AJ24" s="8">
        <f t="shared" si="16"/>
        <v>0</v>
      </c>
      <c r="AK24" s="8">
        <f t="shared" si="17"/>
        <v>39.5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135</v>
      </c>
      <c r="AQ24" s="8">
        <f t="shared" si="31"/>
        <v>0</v>
      </c>
      <c r="AR24" s="8">
        <f t="shared" si="18"/>
        <v>391</v>
      </c>
      <c r="AT24" s="8">
        <v>39.5</v>
      </c>
      <c r="AU24" s="8">
        <v>39.5</v>
      </c>
      <c r="AW24" s="199">
        <v>32</v>
      </c>
      <c r="AX24" s="199">
        <v>0</v>
      </c>
      <c r="AY24" s="199">
        <v>0</v>
      </c>
      <c r="AZ24" s="199">
        <v>0</v>
      </c>
      <c r="BA24" s="199">
        <v>7.5</v>
      </c>
      <c r="BB24" s="199">
        <v>0</v>
      </c>
      <c r="BC24" s="8">
        <f t="shared" si="19"/>
        <v>39.5</v>
      </c>
      <c r="BD24" s="199">
        <v>32</v>
      </c>
      <c r="BE24" s="199">
        <v>0</v>
      </c>
      <c r="BF24" s="199">
        <v>0</v>
      </c>
      <c r="BG24" s="199">
        <v>0</v>
      </c>
      <c r="BH24" s="199">
        <v>7.5</v>
      </c>
      <c r="BI24" s="199">
        <v>0</v>
      </c>
      <c r="BJ24" s="8">
        <f t="shared" si="20"/>
        <v>39.5</v>
      </c>
      <c r="BL24" s="8">
        <f t="shared" si="21"/>
        <v>39.5</v>
      </c>
      <c r="BM24" s="8">
        <f t="shared" si="22"/>
        <v>39.5</v>
      </c>
      <c r="BN24" s="8">
        <f t="shared" si="23"/>
        <v>39.5</v>
      </c>
      <c r="BO24" s="8">
        <f t="shared" si="24"/>
        <v>39.5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0</v>
      </c>
      <c r="E25" s="16">
        <f>'[3]24'!E27</f>
        <v>0</v>
      </c>
      <c r="F25" s="16">
        <f>'[3]24'!F27</f>
        <v>960</v>
      </c>
      <c r="G25" s="16">
        <f>'[3]24'!G27</f>
        <v>0</v>
      </c>
      <c r="H25" s="17">
        <f t="shared" si="27"/>
        <v>1280</v>
      </c>
      <c r="I25" s="15">
        <f>'[3]24'!J27</f>
        <v>320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150</v>
      </c>
      <c r="N25" s="16">
        <f>'[3]24'!O27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14.77</v>
      </c>
      <c r="AC25" s="8">
        <f t="shared" si="9"/>
        <v>0</v>
      </c>
      <c r="AD25" s="8">
        <f t="shared" si="10"/>
        <v>46.769999999999996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14.77</v>
      </c>
      <c r="AJ25" s="8">
        <f t="shared" si="16"/>
        <v>0</v>
      </c>
      <c r="AK25" s="8">
        <f t="shared" si="17"/>
        <v>46.769999999999996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120.46</v>
      </c>
      <c r="AQ25" s="8">
        <f t="shared" si="31"/>
        <v>0</v>
      </c>
      <c r="AR25" s="8">
        <f t="shared" si="18"/>
        <v>376.46</v>
      </c>
      <c r="AT25" s="8">
        <v>46.77</v>
      </c>
      <c r="AU25" s="8">
        <v>46.77</v>
      </c>
      <c r="AW25" s="199">
        <v>32</v>
      </c>
      <c r="AX25" s="199">
        <v>0</v>
      </c>
      <c r="AY25" s="199">
        <v>0</v>
      </c>
      <c r="AZ25" s="199">
        <v>0</v>
      </c>
      <c r="BA25" s="199">
        <v>14.77</v>
      </c>
      <c r="BB25" s="199">
        <v>0</v>
      </c>
      <c r="BC25" s="8">
        <f t="shared" si="19"/>
        <v>46.769999999999996</v>
      </c>
      <c r="BD25" s="199">
        <v>32</v>
      </c>
      <c r="BE25" s="199">
        <v>0</v>
      </c>
      <c r="BF25" s="199">
        <v>0</v>
      </c>
      <c r="BG25" s="199">
        <v>0</v>
      </c>
      <c r="BH25" s="199">
        <v>14.77</v>
      </c>
      <c r="BI25" s="199">
        <v>0</v>
      </c>
      <c r="BJ25" s="8">
        <f t="shared" si="20"/>
        <v>46.769999999999996</v>
      </c>
      <c r="BL25" s="8">
        <f t="shared" si="21"/>
        <v>46.77</v>
      </c>
      <c r="BM25" s="8">
        <f t="shared" si="22"/>
        <v>46.77</v>
      </c>
      <c r="BN25" s="8">
        <f t="shared" si="23"/>
        <v>46.769999999999996</v>
      </c>
      <c r="BO25" s="8">
        <f t="shared" si="24"/>
        <v>46.769999999999996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0</v>
      </c>
      <c r="E26" s="16">
        <f>'[3]24'!E28</f>
        <v>0</v>
      </c>
      <c r="F26" s="16">
        <f>'[3]24'!F28</f>
        <v>960</v>
      </c>
      <c r="G26" s="16">
        <f>'[3]24'!G28</f>
        <v>0</v>
      </c>
      <c r="H26" s="17">
        <f t="shared" si="27"/>
        <v>1280</v>
      </c>
      <c r="I26" s="15">
        <f>'[3]24'!J28</f>
        <v>320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150</v>
      </c>
      <c r="N26" s="16">
        <f>'[3]24'!O28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9</v>
      </c>
      <c r="AC26" s="8">
        <f t="shared" si="9"/>
        <v>0</v>
      </c>
      <c r="AD26" s="8">
        <f t="shared" si="10"/>
        <v>41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9</v>
      </c>
      <c r="AJ26" s="8">
        <f t="shared" si="16"/>
        <v>0</v>
      </c>
      <c r="AK26" s="8">
        <f t="shared" si="17"/>
        <v>41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132</v>
      </c>
      <c r="AQ26" s="8">
        <f t="shared" si="31"/>
        <v>0</v>
      </c>
      <c r="AR26" s="8">
        <f t="shared" si="18"/>
        <v>388</v>
      </c>
      <c r="AT26" s="8">
        <v>41</v>
      </c>
      <c r="AU26" s="8">
        <v>41</v>
      </c>
      <c r="AW26" s="199">
        <v>32</v>
      </c>
      <c r="AX26" s="199">
        <v>0</v>
      </c>
      <c r="AY26" s="199">
        <v>0</v>
      </c>
      <c r="AZ26" s="199">
        <v>0</v>
      </c>
      <c r="BA26" s="199">
        <v>9</v>
      </c>
      <c r="BB26" s="199">
        <v>0</v>
      </c>
      <c r="BC26" s="8">
        <f t="shared" si="19"/>
        <v>41</v>
      </c>
      <c r="BD26" s="199">
        <v>32</v>
      </c>
      <c r="BE26" s="199">
        <v>0</v>
      </c>
      <c r="BF26" s="199">
        <v>0</v>
      </c>
      <c r="BG26" s="199">
        <v>0</v>
      </c>
      <c r="BH26" s="199">
        <v>9</v>
      </c>
      <c r="BI26" s="199">
        <v>0</v>
      </c>
      <c r="BJ26" s="8">
        <f t="shared" si="20"/>
        <v>41</v>
      </c>
      <c r="BL26" s="8">
        <f t="shared" si="21"/>
        <v>41</v>
      </c>
      <c r="BM26" s="8">
        <f t="shared" si="22"/>
        <v>41</v>
      </c>
      <c r="BN26" s="8">
        <f t="shared" si="23"/>
        <v>41</v>
      </c>
      <c r="BO26" s="8">
        <f t="shared" si="24"/>
        <v>41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0</v>
      </c>
      <c r="E27" s="16">
        <f>'[3]24'!E29</f>
        <v>0</v>
      </c>
      <c r="F27" s="16">
        <f>'[3]24'!F29</f>
        <v>960</v>
      </c>
      <c r="G27" s="16">
        <f>'[3]24'!G29</f>
        <v>0</v>
      </c>
      <c r="H27" s="17">
        <f t="shared" si="27"/>
        <v>1280</v>
      </c>
      <c r="I27" s="15">
        <f>'[3]24'!J29</f>
        <v>320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150</v>
      </c>
      <c r="N27" s="16">
        <f>'[3]24'!O29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14.77</v>
      </c>
      <c r="AC27" s="8">
        <f t="shared" si="9"/>
        <v>0</v>
      </c>
      <c r="AD27" s="8">
        <f t="shared" si="10"/>
        <v>46.769999999999996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14.77</v>
      </c>
      <c r="AJ27" s="8">
        <f t="shared" si="16"/>
        <v>0</v>
      </c>
      <c r="AK27" s="8">
        <f t="shared" si="17"/>
        <v>46.769999999999996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120.46</v>
      </c>
      <c r="AQ27" s="8">
        <f t="shared" si="31"/>
        <v>0</v>
      </c>
      <c r="AR27" s="8">
        <f t="shared" si="18"/>
        <v>376.46</v>
      </c>
      <c r="AT27" s="8">
        <v>46.77</v>
      </c>
      <c r="AU27" s="8">
        <v>46.77</v>
      </c>
      <c r="AW27" s="199">
        <v>32</v>
      </c>
      <c r="AX27" s="199">
        <v>0</v>
      </c>
      <c r="AY27" s="199">
        <v>0</v>
      </c>
      <c r="AZ27" s="199">
        <v>0</v>
      </c>
      <c r="BA27" s="199">
        <v>14.77</v>
      </c>
      <c r="BB27" s="199">
        <v>0</v>
      </c>
      <c r="BC27" s="8">
        <f t="shared" si="19"/>
        <v>46.769999999999996</v>
      </c>
      <c r="BD27" s="199">
        <v>32</v>
      </c>
      <c r="BE27" s="199">
        <v>0</v>
      </c>
      <c r="BF27" s="199">
        <v>0</v>
      </c>
      <c r="BG27" s="199">
        <v>0</v>
      </c>
      <c r="BH27" s="199">
        <v>14.77</v>
      </c>
      <c r="BI27" s="199">
        <v>0</v>
      </c>
      <c r="BJ27" s="8">
        <f t="shared" si="20"/>
        <v>46.769999999999996</v>
      </c>
      <c r="BL27" s="8">
        <f t="shared" si="21"/>
        <v>46.77</v>
      </c>
      <c r="BM27" s="8">
        <f t="shared" si="22"/>
        <v>46.77</v>
      </c>
      <c r="BN27" s="8">
        <f t="shared" si="23"/>
        <v>46.769999999999996</v>
      </c>
      <c r="BO27" s="8">
        <f t="shared" si="24"/>
        <v>46.769999999999996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0</v>
      </c>
      <c r="E28" s="16">
        <f>'[3]24'!E30</f>
        <v>0</v>
      </c>
      <c r="F28" s="16">
        <f>'[3]24'!F30</f>
        <v>960</v>
      </c>
      <c r="G28" s="16">
        <f>'[3]24'!G30</f>
        <v>0</v>
      </c>
      <c r="H28" s="17">
        <f t="shared" si="27"/>
        <v>1280</v>
      </c>
      <c r="I28" s="15">
        <f>'[3]24'!J30</f>
        <v>320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150</v>
      </c>
      <c r="N28" s="16">
        <f>'[3]24'!O30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9</v>
      </c>
      <c r="AC28" s="8">
        <f t="shared" si="9"/>
        <v>0</v>
      </c>
      <c r="AD28" s="8">
        <f t="shared" si="10"/>
        <v>41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9</v>
      </c>
      <c r="AJ28" s="8">
        <f t="shared" si="16"/>
        <v>0</v>
      </c>
      <c r="AK28" s="8">
        <f t="shared" si="17"/>
        <v>41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132</v>
      </c>
      <c r="AQ28" s="8">
        <f t="shared" si="31"/>
        <v>0</v>
      </c>
      <c r="AR28" s="8">
        <f t="shared" si="18"/>
        <v>388</v>
      </c>
      <c r="AT28" s="8">
        <v>41</v>
      </c>
      <c r="AU28" s="8">
        <v>41</v>
      </c>
      <c r="AW28" s="199">
        <v>32</v>
      </c>
      <c r="AX28" s="199">
        <v>0</v>
      </c>
      <c r="AY28" s="199">
        <v>0</v>
      </c>
      <c r="AZ28" s="199">
        <v>0</v>
      </c>
      <c r="BA28" s="199">
        <v>9</v>
      </c>
      <c r="BB28" s="199">
        <v>0</v>
      </c>
      <c r="BC28" s="8">
        <f t="shared" si="19"/>
        <v>41</v>
      </c>
      <c r="BD28" s="199">
        <v>32</v>
      </c>
      <c r="BE28" s="199">
        <v>0</v>
      </c>
      <c r="BF28" s="199">
        <v>0</v>
      </c>
      <c r="BG28" s="199">
        <v>0</v>
      </c>
      <c r="BH28" s="199">
        <v>9</v>
      </c>
      <c r="BI28" s="199">
        <v>0</v>
      </c>
      <c r="BJ28" s="8">
        <f t="shared" si="20"/>
        <v>41</v>
      </c>
      <c r="BL28" s="8">
        <f t="shared" si="21"/>
        <v>41</v>
      </c>
      <c r="BM28" s="8">
        <f t="shared" si="22"/>
        <v>41</v>
      </c>
      <c r="BN28" s="8">
        <f t="shared" si="23"/>
        <v>41</v>
      </c>
      <c r="BO28" s="8">
        <f t="shared" si="24"/>
        <v>41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0</v>
      </c>
      <c r="E29" s="16">
        <f>'[3]24'!E31</f>
        <v>0</v>
      </c>
      <c r="F29" s="16">
        <f>'[3]24'!F31</f>
        <v>960</v>
      </c>
      <c r="G29" s="16">
        <f>'[3]24'!G31</f>
        <v>0</v>
      </c>
      <c r="H29" s="17">
        <f t="shared" si="27"/>
        <v>1280</v>
      </c>
      <c r="I29" s="15">
        <f>'[3]24'!J31</f>
        <v>320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150</v>
      </c>
      <c r="N29" s="16">
        <f>'[3]24'!O31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14.77</v>
      </c>
      <c r="AC29" s="8">
        <f t="shared" si="9"/>
        <v>0</v>
      </c>
      <c r="AD29" s="8">
        <f t="shared" si="10"/>
        <v>46.769999999999996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14.77</v>
      </c>
      <c r="AJ29" s="8">
        <f t="shared" si="16"/>
        <v>0</v>
      </c>
      <c r="AK29" s="8">
        <f t="shared" si="17"/>
        <v>46.769999999999996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120.46</v>
      </c>
      <c r="AQ29" s="8">
        <f t="shared" si="31"/>
        <v>0</v>
      </c>
      <c r="AR29" s="8">
        <f t="shared" si="18"/>
        <v>376.46</v>
      </c>
      <c r="AT29" s="8">
        <v>46.77</v>
      </c>
      <c r="AU29" s="8">
        <v>46.77</v>
      </c>
      <c r="AW29" s="199">
        <v>32</v>
      </c>
      <c r="AX29" s="199">
        <v>0</v>
      </c>
      <c r="AY29" s="199">
        <v>0</v>
      </c>
      <c r="AZ29" s="199">
        <v>0</v>
      </c>
      <c r="BA29" s="199">
        <v>14.77</v>
      </c>
      <c r="BB29" s="199">
        <v>0</v>
      </c>
      <c r="BC29" s="8">
        <f t="shared" si="19"/>
        <v>46.769999999999996</v>
      </c>
      <c r="BD29" s="199">
        <v>32</v>
      </c>
      <c r="BE29" s="199">
        <v>0</v>
      </c>
      <c r="BF29" s="199">
        <v>0</v>
      </c>
      <c r="BG29" s="199">
        <v>0</v>
      </c>
      <c r="BH29" s="199">
        <v>14.77</v>
      </c>
      <c r="BI29" s="199">
        <v>0</v>
      </c>
      <c r="BJ29" s="8">
        <f t="shared" si="20"/>
        <v>46.769999999999996</v>
      </c>
      <c r="BL29" s="8">
        <f t="shared" si="21"/>
        <v>46.77</v>
      </c>
      <c r="BM29" s="8">
        <f t="shared" si="22"/>
        <v>46.77</v>
      </c>
      <c r="BN29" s="8">
        <f t="shared" si="23"/>
        <v>46.769999999999996</v>
      </c>
      <c r="BO29" s="8">
        <f t="shared" si="24"/>
        <v>46.769999999999996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0</v>
      </c>
      <c r="E30" s="16">
        <f>'[3]24'!E32</f>
        <v>0</v>
      </c>
      <c r="F30" s="16">
        <f>'[3]24'!F32</f>
        <v>960</v>
      </c>
      <c r="G30" s="16">
        <f>'[3]24'!G32</f>
        <v>0</v>
      </c>
      <c r="H30" s="17">
        <f t="shared" si="27"/>
        <v>1280</v>
      </c>
      <c r="I30" s="15">
        <f>'[3]24'!J32</f>
        <v>320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150</v>
      </c>
      <c r="N30" s="16">
        <f>'[3]24'!O32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9.5</v>
      </c>
      <c r="AC30" s="8">
        <f t="shared" si="9"/>
        <v>0</v>
      </c>
      <c r="AD30" s="8">
        <f t="shared" si="10"/>
        <v>41.5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9.5</v>
      </c>
      <c r="AJ30" s="8">
        <f t="shared" si="16"/>
        <v>0</v>
      </c>
      <c r="AK30" s="8">
        <f t="shared" si="17"/>
        <v>41.5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131</v>
      </c>
      <c r="AQ30" s="8">
        <f t="shared" si="31"/>
        <v>0</v>
      </c>
      <c r="AR30" s="8">
        <f t="shared" si="18"/>
        <v>387</v>
      </c>
      <c r="AT30" s="8">
        <v>41.5</v>
      </c>
      <c r="AU30" s="8">
        <v>41.5</v>
      </c>
      <c r="AW30" s="199">
        <v>32</v>
      </c>
      <c r="AX30" s="199">
        <v>0</v>
      </c>
      <c r="AY30" s="199">
        <v>0</v>
      </c>
      <c r="AZ30" s="199">
        <v>0</v>
      </c>
      <c r="BA30" s="199">
        <v>9.5</v>
      </c>
      <c r="BB30" s="199">
        <v>0</v>
      </c>
      <c r="BC30" s="8">
        <f t="shared" si="19"/>
        <v>41.5</v>
      </c>
      <c r="BD30" s="199">
        <v>32</v>
      </c>
      <c r="BE30" s="199">
        <v>0</v>
      </c>
      <c r="BF30" s="199">
        <v>0</v>
      </c>
      <c r="BG30" s="199">
        <v>0</v>
      </c>
      <c r="BH30" s="199">
        <v>9.5</v>
      </c>
      <c r="BI30" s="199">
        <v>0</v>
      </c>
      <c r="BJ30" s="8">
        <f t="shared" si="20"/>
        <v>41.5</v>
      </c>
      <c r="BL30" s="8">
        <f t="shared" si="21"/>
        <v>41.5</v>
      </c>
      <c r="BM30" s="8">
        <f t="shared" si="22"/>
        <v>41.5</v>
      </c>
      <c r="BN30" s="8">
        <f t="shared" si="23"/>
        <v>41.5</v>
      </c>
      <c r="BO30" s="8">
        <f t="shared" si="24"/>
        <v>41.5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0</v>
      </c>
      <c r="E31" s="16">
        <f>'[3]24'!E33</f>
        <v>0</v>
      </c>
      <c r="F31" s="16">
        <f>'[3]24'!F33</f>
        <v>960</v>
      </c>
      <c r="G31" s="16">
        <f>'[3]24'!G33</f>
        <v>0</v>
      </c>
      <c r="H31" s="17">
        <f t="shared" si="27"/>
        <v>1280</v>
      </c>
      <c r="I31" s="15">
        <f>'[3]24'!J33</f>
        <v>320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150</v>
      </c>
      <c r="N31" s="16">
        <f>'[3]24'!O33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14.53</v>
      </c>
      <c r="AC31" s="8">
        <f t="shared" si="9"/>
        <v>0</v>
      </c>
      <c r="AD31" s="8">
        <f t="shared" si="10"/>
        <v>46.53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14.53</v>
      </c>
      <c r="AJ31" s="8">
        <f t="shared" si="16"/>
        <v>0</v>
      </c>
      <c r="AK31" s="8">
        <f t="shared" si="17"/>
        <v>46.53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120.94</v>
      </c>
      <c r="AQ31" s="8">
        <f t="shared" si="31"/>
        <v>0</v>
      </c>
      <c r="AR31" s="8">
        <f t="shared" si="18"/>
        <v>376.94</v>
      </c>
      <c r="AT31" s="8">
        <v>46.53</v>
      </c>
      <c r="AU31" s="8">
        <v>46.53</v>
      </c>
      <c r="AW31" s="199">
        <v>32</v>
      </c>
      <c r="AX31" s="199">
        <v>0</v>
      </c>
      <c r="AY31" s="199">
        <v>0</v>
      </c>
      <c r="AZ31" s="199">
        <v>0</v>
      </c>
      <c r="BA31" s="199">
        <v>14.53</v>
      </c>
      <c r="BB31" s="199">
        <v>0</v>
      </c>
      <c r="BC31" s="8">
        <f t="shared" si="19"/>
        <v>46.53</v>
      </c>
      <c r="BD31" s="199">
        <v>32</v>
      </c>
      <c r="BE31" s="199">
        <v>0</v>
      </c>
      <c r="BF31" s="199">
        <v>0</v>
      </c>
      <c r="BG31" s="199">
        <v>0</v>
      </c>
      <c r="BH31" s="199">
        <v>14.53</v>
      </c>
      <c r="BI31" s="199">
        <v>0</v>
      </c>
      <c r="BJ31" s="8">
        <f t="shared" si="20"/>
        <v>46.53</v>
      </c>
      <c r="BL31" s="8">
        <f t="shared" si="21"/>
        <v>46.53</v>
      </c>
      <c r="BM31" s="8">
        <f t="shared" si="22"/>
        <v>46.53</v>
      </c>
      <c r="BN31" s="8">
        <f t="shared" si="23"/>
        <v>46.53</v>
      </c>
      <c r="BO31" s="8">
        <f t="shared" si="24"/>
        <v>46.53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0</v>
      </c>
      <c r="E32" s="16">
        <f>'[3]24'!E34</f>
        <v>0</v>
      </c>
      <c r="F32" s="16">
        <f>'[3]24'!F34</f>
        <v>960</v>
      </c>
      <c r="G32" s="16">
        <f>'[3]24'!G34</f>
        <v>0</v>
      </c>
      <c r="H32" s="17">
        <f t="shared" si="27"/>
        <v>1280</v>
      </c>
      <c r="I32" s="15">
        <f>'[3]24'!J34</f>
        <v>320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150</v>
      </c>
      <c r="N32" s="16">
        <f>'[3]24'!O34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8</v>
      </c>
      <c r="AC32" s="8">
        <f t="shared" si="9"/>
        <v>0</v>
      </c>
      <c r="AD32" s="8">
        <f t="shared" si="10"/>
        <v>40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8</v>
      </c>
      <c r="AJ32" s="8">
        <f t="shared" si="16"/>
        <v>0</v>
      </c>
      <c r="AK32" s="8">
        <f t="shared" si="17"/>
        <v>40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134</v>
      </c>
      <c r="AQ32" s="8">
        <f t="shared" si="31"/>
        <v>0</v>
      </c>
      <c r="AR32" s="8">
        <f t="shared" si="18"/>
        <v>390</v>
      </c>
      <c r="AT32" s="8">
        <v>40</v>
      </c>
      <c r="AU32" s="8">
        <v>40</v>
      </c>
      <c r="AW32" s="199">
        <v>32</v>
      </c>
      <c r="AX32" s="199">
        <v>0</v>
      </c>
      <c r="AY32" s="199">
        <v>0</v>
      </c>
      <c r="AZ32" s="199">
        <v>0</v>
      </c>
      <c r="BA32" s="199">
        <v>8</v>
      </c>
      <c r="BB32" s="199">
        <v>0</v>
      </c>
      <c r="BC32" s="8">
        <f t="shared" si="19"/>
        <v>40</v>
      </c>
      <c r="BD32" s="199">
        <v>32</v>
      </c>
      <c r="BE32" s="199">
        <v>0</v>
      </c>
      <c r="BF32" s="199">
        <v>0</v>
      </c>
      <c r="BG32" s="199">
        <v>0</v>
      </c>
      <c r="BH32" s="199">
        <v>8</v>
      </c>
      <c r="BI32" s="199">
        <v>0</v>
      </c>
      <c r="BJ32" s="8">
        <f t="shared" si="20"/>
        <v>40</v>
      </c>
      <c r="BL32" s="8">
        <f t="shared" si="21"/>
        <v>40</v>
      </c>
      <c r="BM32" s="8">
        <f t="shared" si="22"/>
        <v>40</v>
      </c>
      <c r="BN32" s="8">
        <f t="shared" si="23"/>
        <v>40</v>
      </c>
      <c r="BO32" s="8">
        <f t="shared" si="24"/>
        <v>40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0</v>
      </c>
      <c r="E33" s="16">
        <f>'[3]24'!E35</f>
        <v>0</v>
      </c>
      <c r="F33" s="16">
        <f>'[3]24'!F35</f>
        <v>960</v>
      </c>
      <c r="G33" s="16">
        <f>'[3]24'!G35</f>
        <v>0</v>
      </c>
      <c r="H33" s="17">
        <f t="shared" si="27"/>
        <v>1280</v>
      </c>
      <c r="I33" s="15">
        <f>'[3]24'!J35</f>
        <v>320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150</v>
      </c>
      <c r="N33" s="16">
        <f>'[3]24'!O35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13.47</v>
      </c>
      <c r="AC33" s="8">
        <f t="shared" si="9"/>
        <v>0</v>
      </c>
      <c r="AD33" s="8">
        <f t="shared" si="10"/>
        <v>45.47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13.47</v>
      </c>
      <c r="AJ33" s="8">
        <f t="shared" si="16"/>
        <v>0</v>
      </c>
      <c r="AK33" s="8">
        <f t="shared" si="17"/>
        <v>45.47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123.06</v>
      </c>
      <c r="AQ33" s="8">
        <f t="shared" si="31"/>
        <v>0</v>
      </c>
      <c r="AR33" s="8">
        <f t="shared" si="18"/>
        <v>379.06</v>
      </c>
      <c r="AT33" s="8">
        <v>45.47</v>
      </c>
      <c r="AU33" s="8">
        <v>45.47</v>
      </c>
      <c r="AW33" s="199">
        <v>32</v>
      </c>
      <c r="AX33" s="199">
        <v>0</v>
      </c>
      <c r="AY33" s="199">
        <v>0</v>
      </c>
      <c r="AZ33" s="199">
        <v>0</v>
      </c>
      <c r="BA33" s="199">
        <v>13.47</v>
      </c>
      <c r="BB33" s="199">
        <v>0</v>
      </c>
      <c r="BC33" s="8">
        <f t="shared" si="19"/>
        <v>45.47</v>
      </c>
      <c r="BD33" s="199">
        <v>32</v>
      </c>
      <c r="BE33" s="199">
        <v>0</v>
      </c>
      <c r="BF33" s="199">
        <v>0</v>
      </c>
      <c r="BG33" s="199">
        <v>0</v>
      </c>
      <c r="BH33" s="199">
        <v>13.47</v>
      </c>
      <c r="BI33" s="199">
        <v>0</v>
      </c>
      <c r="BJ33" s="8">
        <f t="shared" si="20"/>
        <v>45.47</v>
      </c>
      <c r="BL33" s="8">
        <f t="shared" si="21"/>
        <v>45.47</v>
      </c>
      <c r="BM33" s="8">
        <f t="shared" si="22"/>
        <v>45.47</v>
      </c>
      <c r="BN33" s="8">
        <f t="shared" si="23"/>
        <v>45.47</v>
      </c>
      <c r="BO33" s="8">
        <f t="shared" si="24"/>
        <v>45.47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0</v>
      </c>
      <c r="E34" s="16">
        <f>'[3]24'!E36</f>
        <v>0</v>
      </c>
      <c r="F34" s="16">
        <f>'[3]24'!F36</f>
        <v>960</v>
      </c>
      <c r="G34" s="16">
        <f>'[3]24'!G36</f>
        <v>0</v>
      </c>
      <c r="H34" s="17">
        <f t="shared" si="27"/>
        <v>1280</v>
      </c>
      <c r="I34" s="15">
        <f>'[3]24'!J36</f>
        <v>320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150</v>
      </c>
      <c r="N34" s="16">
        <f>'[3]24'!O36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13.99</v>
      </c>
      <c r="AC34" s="8">
        <f t="shared" si="9"/>
        <v>0</v>
      </c>
      <c r="AD34" s="8">
        <f t="shared" si="10"/>
        <v>45.99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13.99</v>
      </c>
      <c r="AJ34" s="8">
        <f t="shared" si="16"/>
        <v>0</v>
      </c>
      <c r="AK34" s="8">
        <f t="shared" si="17"/>
        <v>45.99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122.02</v>
      </c>
      <c r="AQ34" s="8">
        <f t="shared" si="31"/>
        <v>0</v>
      </c>
      <c r="AR34" s="8">
        <f t="shared" si="18"/>
        <v>378.02</v>
      </c>
      <c r="AT34" s="8">
        <v>45.99</v>
      </c>
      <c r="AU34" s="8">
        <v>45.99</v>
      </c>
      <c r="AW34" s="199">
        <v>32</v>
      </c>
      <c r="AX34" s="199">
        <v>0</v>
      </c>
      <c r="AY34" s="199">
        <v>0</v>
      </c>
      <c r="AZ34" s="199">
        <v>0</v>
      </c>
      <c r="BA34" s="199">
        <v>13.99</v>
      </c>
      <c r="BB34" s="199">
        <v>0</v>
      </c>
      <c r="BC34" s="8">
        <f t="shared" si="19"/>
        <v>45.99</v>
      </c>
      <c r="BD34" s="199">
        <v>32</v>
      </c>
      <c r="BE34" s="199">
        <v>0</v>
      </c>
      <c r="BF34" s="199">
        <v>0</v>
      </c>
      <c r="BG34" s="199">
        <v>0</v>
      </c>
      <c r="BH34" s="199">
        <v>13.99</v>
      </c>
      <c r="BI34" s="199">
        <v>0</v>
      </c>
      <c r="BJ34" s="8">
        <f t="shared" si="20"/>
        <v>45.99</v>
      </c>
      <c r="BL34" s="8">
        <f t="shared" si="21"/>
        <v>45.99</v>
      </c>
      <c r="BM34" s="8">
        <f t="shared" si="22"/>
        <v>45.99</v>
      </c>
      <c r="BN34" s="8">
        <f t="shared" si="23"/>
        <v>45.99</v>
      </c>
      <c r="BO34" s="8">
        <f t="shared" si="24"/>
        <v>45.99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0</v>
      </c>
      <c r="E35" s="16">
        <f>'[3]24'!E37</f>
        <v>0</v>
      </c>
      <c r="F35" s="16">
        <f>'[3]24'!F37</f>
        <v>960</v>
      </c>
      <c r="G35" s="16">
        <f>'[3]24'!G37</f>
        <v>0</v>
      </c>
      <c r="H35" s="17">
        <f t="shared" si="27"/>
        <v>1280</v>
      </c>
      <c r="I35" s="15">
        <f>'[3]24'!J37</f>
        <v>320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150</v>
      </c>
      <c r="N35" s="16">
        <f>'[3]24'!O37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14.53</v>
      </c>
      <c r="AC35" s="8">
        <f t="shared" si="9"/>
        <v>0</v>
      </c>
      <c r="AD35" s="8">
        <f t="shared" si="10"/>
        <v>46.53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14.53</v>
      </c>
      <c r="AJ35" s="8">
        <f t="shared" si="16"/>
        <v>0</v>
      </c>
      <c r="AK35" s="8">
        <f t="shared" si="17"/>
        <v>46.53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120.94</v>
      </c>
      <c r="AQ35" s="8">
        <f t="shared" si="31"/>
        <v>0</v>
      </c>
      <c r="AR35" s="8">
        <f t="shared" si="18"/>
        <v>376.94</v>
      </c>
      <c r="AT35" s="8">
        <v>46.53</v>
      </c>
      <c r="AU35" s="8">
        <v>46.53</v>
      </c>
      <c r="AW35" s="199">
        <v>32</v>
      </c>
      <c r="AX35" s="199">
        <v>0</v>
      </c>
      <c r="AY35" s="199">
        <v>0</v>
      </c>
      <c r="AZ35" s="199">
        <v>0</v>
      </c>
      <c r="BA35" s="199">
        <v>14.53</v>
      </c>
      <c r="BB35" s="199">
        <v>0</v>
      </c>
      <c r="BC35" s="8">
        <f t="shared" si="19"/>
        <v>46.53</v>
      </c>
      <c r="BD35" s="199">
        <v>32</v>
      </c>
      <c r="BE35" s="199">
        <v>0</v>
      </c>
      <c r="BF35" s="199">
        <v>0</v>
      </c>
      <c r="BG35" s="199">
        <v>0</v>
      </c>
      <c r="BH35" s="199">
        <v>14.53</v>
      </c>
      <c r="BI35" s="199">
        <v>0</v>
      </c>
      <c r="BJ35" s="8">
        <f t="shared" si="20"/>
        <v>46.53</v>
      </c>
      <c r="BL35" s="8">
        <f t="shared" si="21"/>
        <v>46.53</v>
      </c>
      <c r="BM35" s="8">
        <f t="shared" si="22"/>
        <v>46.53</v>
      </c>
      <c r="BN35" s="8">
        <f t="shared" si="23"/>
        <v>46.53</v>
      </c>
      <c r="BO35" s="8">
        <f t="shared" si="24"/>
        <v>46.53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0</v>
      </c>
      <c r="E36" s="16">
        <f>'[3]24'!E38</f>
        <v>0</v>
      </c>
      <c r="F36" s="16">
        <f>'[3]24'!F38</f>
        <v>960</v>
      </c>
      <c r="G36" s="16">
        <f>'[3]24'!G38</f>
        <v>0</v>
      </c>
      <c r="H36" s="17">
        <f t="shared" si="27"/>
        <v>1280</v>
      </c>
      <c r="I36" s="15">
        <f>'[3]24'!J38</f>
        <v>320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150</v>
      </c>
      <c r="N36" s="16">
        <f>'[3]24'!O38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14.77</v>
      </c>
      <c r="AC36" s="8">
        <f t="shared" si="9"/>
        <v>0</v>
      </c>
      <c r="AD36" s="8">
        <f t="shared" si="10"/>
        <v>46.769999999999996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14.77</v>
      </c>
      <c r="AJ36" s="8">
        <f t="shared" si="16"/>
        <v>0</v>
      </c>
      <c r="AK36" s="8">
        <f t="shared" si="17"/>
        <v>46.769999999999996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120.46</v>
      </c>
      <c r="AQ36" s="8">
        <f t="shared" si="31"/>
        <v>0</v>
      </c>
      <c r="AR36" s="8">
        <f t="shared" si="18"/>
        <v>376.46</v>
      </c>
      <c r="AT36" s="8">
        <v>46.77</v>
      </c>
      <c r="AU36" s="8">
        <v>46.77</v>
      </c>
      <c r="AW36" s="199">
        <v>32</v>
      </c>
      <c r="AX36" s="199">
        <v>0</v>
      </c>
      <c r="AY36" s="199">
        <v>0</v>
      </c>
      <c r="AZ36" s="199">
        <v>0</v>
      </c>
      <c r="BA36" s="199">
        <v>14.77</v>
      </c>
      <c r="BB36" s="199">
        <v>0</v>
      </c>
      <c r="BC36" s="8">
        <f t="shared" si="19"/>
        <v>46.769999999999996</v>
      </c>
      <c r="BD36" s="199">
        <v>32</v>
      </c>
      <c r="BE36" s="199">
        <v>0</v>
      </c>
      <c r="BF36" s="199">
        <v>0</v>
      </c>
      <c r="BG36" s="199">
        <v>0</v>
      </c>
      <c r="BH36" s="199">
        <v>14.77</v>
      </c>
      <c r="BI36" s="199">
        <v>0</v>
      </c>
      <c r="BJ36" s="8">
        <f t="shared" si="20"/>
        <v>46.769999999999996</v>
      </c>
      <c r="BL36" s="8">
        <f t="shared" si="21"/>
        <v>46.77</v>
      </c>
      <c r="BM36" s="8">
        <f t="shared" si="22"/>
        <v>46.77</v>
      </c>
      <c r="BN36" s="8">
        <f t="shared" si="23"/>
        <v>46.769999999999996</v>
      </c>
      <c r="BO36" s="8">
        <f t="shared" si="24"/>
        <v>46.769999999999996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0</v>
      </c>
      <c r="E37" s="16">
        <f>'[3]24'!E39</f>
        <v>0</v>
      </c>
      <c r="F37" s="16">
        <f>'[3]24'!F39</f>
        <v>960</v>
      </c>
      <c r="G37" s="16">
        <f>'[3]24'!G39</f>
        <v>0</v>
      </c>
      <c r="H37" s="17">
        <f t="shared" si="27"/>
        <v>1280</v>
      </c>
      <c r="I37" s="15">
        <f>'[3]24'!J39</f>
        <v>320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150</v>
      </c>
      <c r="N37" s="16">
        <f>'[3]24'!O39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14.77</v>
      </c>
      <c r="AC37" s="8">
        <f t="shared" si="9"/>
        <v>0</v>
      </c>
      <c r="AD37" s="8">
        <f t="shared" si="10"/>
        <v>46.769999999999996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14.77</v>
      </c>
      <c r="AJ37" s="8">
        <f t="shared" si="16"/>
        <v>0</v>
      </c>
      <c r="AK37" s="8">
        <f t="shared" si="17"/>
        <v>46.769999999999996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120.46</v>
      </c>
      <c r="AQ37" s="8">
        <f t="shared" si="31"/>
        <v>0</v>
      </c>
      <c r="AR37" s="8">
        <f t="shared" si="18"/>
        <v>376.46</v>
      </c>
      <c r="AT37" s="8">
        <v>46.77</v>
      </c>
      <c r="AU37" s="8">
        <v>46.77</v>
      </c>
      <c r="AW37" s="199">
        <v>32</v>
      </c>
      <c r="AX37" s="199">
        <v>0</v>
      </c>
      <c r="AY37" s="199">
        <v>0</v>
      </c>
      <c r="AZ37" s="199">
        <v>0</v>
      </c>
      <c r="BA37" s="199">
        <v>14.77</v>
      </c>
      <c r="BB37" s="199">
        <v>0</v>
      </c>
      <c r="BC37" s="8">
        <f t="shared" si="19"/>
        <v>46.769999999999996</v>
      </c>
      <c r="BD37" s="199">
        <v>32</v>
      </c>
      <c r="BE37" s="199">
        <v>0</v>
      </c>
      <c r="BF37" s="199">
        <v>0</v>
      </c>
      <c r="BG37" s="199">
        <v>0</v>
      </c>
      <c r="BH37" s="199">
        <v>14.77</v>
      </c>
      <c r="BI37" s="199">
        <v>0</v>
      </c>
      <c r="BJ37" s="8">
        <f t="shared" si="20"/>
        <v>46.769999999999996</v>
      </c>
      <c r="BL37" s="8">
        <f t="shared" si="21"/>
        <v>46.77</v>
      </c>
      <c r="BM37" s="8">
        <f t="shared" si="22"/>
        <v>46.77</v>
      </c>
      <c r="BN37" s="8">
        <f t="shared" si="23"/>
        <v>46.769999999999996</v>
      </c>
      <c r="BO37" s="8">
        <f t="shared" si="24"/>
        <v>46.769999999999996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0</v>
      </c>
      <c r="E38" s="16">
        <f>'[3]24'!E40</f>
        <v>0</v>
      </c>
      <c r="F38" s="16">
        <f>'[3]24'!F40</f>
        <v>960</v>
      </c>
      <c r="G38" s="16">
        <f>'[3]24'!G40</f>
        <v>0</v>
      </c>
      <c r="H38" s="17">
        <f t="shared" si="27"/>
        <v>1280</v>
      </c>
      <c r="I38" s="15">
        <f>'[3]24'!J40</f>
        <v>320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150</v>
      </c>
      <c r="N38" s="16">
        <f>'[3]24'!O40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14.77</v>
      </c>
      <c r="AC38" s="8">
        <f t="shared" si="9"/>
        <v>0</v>
      </c>
      <c r="AD38" s="8">
        <f t="shared" si="10"/>
        <v>46.769999999999996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14.77</v>
      </c>
      <c r="AJ38" s="8">
        <f t="shared" si="16"/>
        <v>0</v>
      </c>
      <c r="AK38" s="8">
        <f t="shared" si="17"/>
        <v>46.769999999999996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120.46</v>
      </c>
      <c r="AQ38" s="8">
        <f t="shared" si="31"/>
        <v>0</v>
      </c>
      <c r="AR38" s="8">
        <f t="shared" si="18"/>
        <v>376.46</v>
      </c>
      <c r="AT38" s="8">
        <v>46.77</v>
      </c>
      <c r="AU38" s="8">
        <v>46.77</v>
      </c>
      <c r="AW38" s="199">
        <v>32</v>
      </c>
      <c r="AX38" s="199">
        <v>0</v>
      </c>
      <c r="AY38" s="199">
        <v>0</v>
      </c>
      <c r="AZ38" s="199">
        <v>0</v>
      </c>
      <c r="BA38" s="199">
        <v>14.77</v>
      </c>
      <c r="BB38" s="199">
        <v>0</v>
      </c>
      <c r="BC38" s="8">
        <f t="shared" si="19"/>
        <v>46.769999999999996</v>
      </c>
      <c r="BD38" s="199">
        <v>32</v>
      </c>
      <c r="BE38" s="199">
        <v>0</v>
      </c>
      <c r="BF38" s="199">
        <v>0</v>
      </c>
      <c r="BG38" s="199">
        <v>0</v>
      </c>
      <c r="BH38" s="199">
        <v>14.77</v>
      </c>
      <c r="BI38" s="199">
        <v>0</v>
      </c>
      <c r="BJ38" s="8">
        <f t="shared" si="20"/>
        <v>46.769999999999996</v>
      </c>
      <c r="BL38" s="8">
        <f t="shared" si="21"/>
        <v>46.77</v>
      </c>
      <c r="BM38" s="8">
        <f t="shared" si="22"/>
        <v>46.77</v>
      </c>
      <c r="BN38" s="8">
        <f t="shared" si="23"/>
        <v>46.769999999999996</v>
      </c>
      <c r="BO38" s="8">
        <f t="shared" si="24"/>
        <v>46.769999999999996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0</v>
      </c>
      <c r="E39" s="16">
        <f>'[3]24'!E41</f>
        <v>0</v>
      </c>
      <c r="F39" s="16">
        <f>'[3]24'!F41</f>
        <v>960</v>
      </c>
      <c r="G39" s="16">
        <f>'[3]24'!G41</f>
        <v>0</v>
      </c>
      <c r="H39" s="17">
        <f t="shared" si="27"/>
        <v>1280</v>
      </c>
      <c r="I39" s="15">
        <f>'[3]24'!J41</f>
        <v>320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150</v>
      </c>
      <c r="N39" s="16">
        <f>'[3]24'!O41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13.47</v>
      </c>
      <c r="AC39" s="8">
        <f t="shared" si="9"/>
        <v>0</v>
      </c>
      <c r="AD39" s="8">
        <f t="shared" si="10"/>
        <v>45.47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13.47</v>
      </c>
      <c r="AJ39" s="8">
        <f t="shared" si="16"/>
        <v>0</v>
      </c>
      <c r="AK39" s="8">
        <f t="shared" si="17"/>
        <v>45.47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123.06</v>
      </c>
      <c r="AQ39" s="8">
        <f t="shared" si="31"/>
        <v>0</v>
      </c>
      <c r="AR39" s="8">
        <f t="shared" si="18"/>
        <v>379.06</v>
      </c>
      <c r="AT39" s="8">
        <v>45.47</v>
      </c>
      <c r="AU39" s="8">
        <v>45.47</v>
      </c>
      <c r="AW39" s="199">
        <v>32</v>
      </c>
      <c r="AX39" s="199">
        <v>0</v>
      </c>
      <c r="AY39" s="199">
        <v>0</v>
      </c>
      <c r="AZ39" s="199">
        <v>0</v>
      </c>
      <c r="BA39" s="199">
        <v>13.47</v>
      </c>
      <c r="BB39" s="199">
        <v>0</v>
      </c>
      <c r="BC39" s="8">
        <f t="shared" si="19"/>
        <v>45.47</v>
      </c>
      <c r="BD39" s="199">
        <v>32</v>
      </c>
      <c r="BE39" s="199">
        <v>0</v>
      </c>
      <c r="BF39" s="199">
        <v>0</v>
      </c>
      <c r="BG39" s="199">
        <v>0</v>
      </c>
      <c r="BH39" s="199">
        <v>13.47</v>
      </c>
      <c r="BI39" s="199">
        <v>0</v>
      </c>
      <c r="BJ39" s="8">
        <f t="shared" si="20"/>
        <v>45.47</v>
      </c>
      <c r="BL39" s="8">
        <f t="shared" si="21"/>
        <v>45.47</v>
      </c>
      <c r="BM39" s="8">
        <f t="shared" si="22"/>
        <v>45.47</v>
      </c>
      <c r="BN39" s="8">
        <f t="shared" si="23"/>
        <v>45.47</v>
      </c>
      <c r="BO39" s="8">
        <f t="shared" si="24"/>
        <v>45.47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0</v>
      </c>
      <c r="E40" s="16">
        <f>'[3]24'!E42</f>
        <v>0</v>
      </c>
      <c r="F40" s="16">
        <f>'[3]24'!F42</f>
        <v>960</v>
      </c>
      <c r="G40" s="16">
        <f>'[3]24'!G42</f>
        <v>0</v>
      </c>
      <c r="H40" s="17">
        <f t="shared" si="27"/>
        <v>1280</v>
      </c>
      <c r="I40" s="15">
        <f>'[3]24'!J42</f>
        <v>320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150</v>
      </c>
      <c r="N40" s="16">
        <f>'[3]24'!O42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13.47</v>
      </c>
      <c r="AC40" s="8">
        <f t="shared" si="9"/>
        <v>0</v>
      </c>
      <c r="AD40" s="8">
        <f t="shared" si="10"/>
        <v>45.47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13.47</v>
      </c>
      <c r="AJ40" s="8">
        <f t="shared" si="16"/>
        <v>0</v>
      </c>
      <c r="AK40" s="8">
        <f t="shared" si="17"/>
        <v>45.47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123.06</v>
      </c>
      <c r="AQ40" s="8">
        <f t="shared" si="31"/>
        <v>0</v>
      </c>
      <c r="AR40" s="8">
        <f t="shared" si="18"/>
        <v>379.06</v>
      </c>
      <c r="AT40" s="8">
        <v>45.47</v>
      </c>
      <c r="AU40" s="8">
        <v>45.47</v>
      </c>
      <c r="AW40" s="199">
        <v>32</v>
      </c>
      <c r="AX40" s="199">
        <v>0</v>
      </c>
      <c r="AY40" s="199">
        <v>0</v>
      </c>
      <c r="AZ40" s="199">
        <v>0</v>
      </c>
      <c r="BA40" s="199">
        <v>13.47</v>
      </c>
      <c r="BB40" s="199">
        <v>0</v>
      </c>
      <c r="BC40" s="8">
        <f t="shared" si="19"/>
        <v>45.47</v>
      </c>
      <c r="BD40" s="199">
        <v>32</v>
      </c>
      <c r="BE40" s="199">
        <v>0</v>
      </c>
      <c r="BF40" s="199">
        <v>0</v>
      </c>
      <c r="BG40" s="199">
        <v>0</v>
      </c>
      <c r="BH40" s="199">
        <v>13.47</v>
      </c>
      <c r="BI40" s="199">
        <v>0</v>
      </c>
      <c r="BJ40" s="8">
        <f t="shared" si="20"/>
        <v>45.47</v>
      </c>
      <c r="BL40" s="8">
        <f t="shared" si="21"/>
        <v>45.47</v>
      </c>
      <c r="BM40" s="8">
        <f t="shared" si="22"/>
        <v>45.47</v>
      </c>
      <c r="BN40" s="8">
        <f t="shared" si="23"/>
        <v>45.47</v>
      </c>
      <c r="BO40" s="8">
        <f t="shared" si="24"/>
        <v>45.47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0</v>
      </c>
      <c r="E41" s="16">
        <f>'[3]24'!E43</f>
        <v>0</v>
      </c>
      <c r="F41" s="16">
        <f>'[3]24'!F43</f>
        <v>960</v>
      </c>
      <c r="G41" s="16">
        <f>'[3]24'!G43</f>
        <v>0</v>
      </c>
      <c r="H41" s="17">
        <f t="shared" si="27"/>
        <v>1280</v>
      </c>
      <c r="I41" s="15">
        <f>'[3]24'!J43</f>
        <v>320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150</v>
      </c>
      <c r="N41" s="16">
        <f>'[3]24'!O43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14.77</v>
      </c>
      <c r="AC41" s="8">
        <f t="shared" si="9"/>
        <v>0</v>
      </c>
      <c r="AD41" s="8">
        <f t="shared" si="10"/>
        <v>46.769999999999996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14.77</v>
      </c>
      <c r="AJ41" s="8">
        <f t="shared" si="16"/>
        <v>0</v>
      </c>
      <c r="AK41" s="8">
        <f t="shared" si="17"/>
        <v>46.769999999999996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120.46</v>
      </c>
      <c r="AQ41" s="8">
        <f t="shared" si="31"/>
        <v>0</v>
      </c>
      <c r="AR41" s="8">
        <f t="shared" si="18"/>
        <v>376.46</v>
      </c>
      <c r="AT41" s="8">
        <v>46.77</v>
      </c>
      <c r="AU41" s="8">
        <v>46.77</v>
      </c>
      <c r="AW41" s="199">
        <v>32</v>
      </c>
      <c r="AX41" s="199">
        <v>0</v>
      </c>
      <c r="AY41" s="199">
        <v>0</v>
      </c>
      <c r="AZ41" s="199">
        <v>0</v>
      </c>
      <c r="BA41" s="199">
        <v>14.77</v>
      </c>
      <c r="BB41" s="199">
        <v>0</v>
      </c>
      <c r="BC41" s="8">
        <f t="shared" si="19"/>
        <v>46.769999999999996</v>
      </c>
      <c r="BD41" s="199">
        <v>32</v>
      </c>
      <c r="BE41" s="199">
        <v>0</v>
      </c>
      <c r="BF41" s="199">
        <v>0</v>
      </c>
      <c r="BG41" s="199">
        <v>0</v>
      </c>
      <c r="BH41" s="199">
        <v>14.77</v>
      </c>
      <c r="BI41" s="199">
        <v>0</v>
      </c>
      <c r="BJ41" s="8">
        <f t="shared" si="20"/>
        <v>46.769999999999996</v>
      </c>
      <c r="BL41" s="8">
        <f t="shared" si="21"/>
        <v>46.77</v>
      </c>
      <c r="BM41" s="8">
        <f t="shared" si="22"/>
        <v>46.77</v>
      </c>
      <c r="BN41" s="8">
        <f t="shared" si="23"/>
        <v>46.769999999999996</v>
      </c>
      <c r="BO41" s="8">
        <f t="shared" si="24"/>
        <v>46.769999999999996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0</v>
      </c>
      <c r="E42" s="16">
        <f>'[3]24'!E44</f>
        <v>0</v>
      </c>
      <c r="F42" s="16">
        <f>'[3]24'!F44</f>
        <v>960</v>
      </c>
      <c r="G42" s="16">
        <f>'[3]24'!G44</f>
        <v>0</v>
      </c>
      <c r="H42" s="17">
        <f t="shared" si="27"/>
        <v>1280</v>
      </c>
      <c r="I42" s="15">
        <f>'[3]24'!J44</f>
        <v>320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150</v>
      </c>
      <c r="N42" s="16">
        <f>'[3]24'!O44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14.77</v>
      </c>
      <c r="AC42" s="8">
        <f t="shared" si="9"/>
        <v>0</v>
      </c>
      <c r="AD42" s="8">
        <f t="shared" si="10"/>
        <v>46.769999999999996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14.77</v>
      </c>
      <c r="AJ42" s="8">
        <f t="shared" si="16"/>
        <v>0</v>
      </c>
      <c r="AK42" s="8">
        <f t="shared" si="17"/>
        <v>46.769999999999996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120.46</v>
      </c>
      <c r="AQ42" s="8">
        <f t="shared" si="31"/>
        <v>0</v>
      </c>
      <c r="AR42" s="8">
        <f t="shared" si="18"/>
        <v>376.46</v>
      </c>
      <c r="AT42" s="8">
        <v>46.77</v>
      </c>
      <c r="AU42" s="8">
        <v>46.77</v>
      </c>
      <c r="AW42" s="199">
        <v>32</v>
      </c>
      <c r="AX42" s="199">
        <v>0</v>
      </c>
      <c r="AY42" s="199">
        <v>0</v>
      </c>
      <c r="AZ42" s="199">
        <v>0</v>
      </c>
      <c r="BA42" s="199">
        <v>14.77</v>
      </c>
      <c r="BB42" s="199">
        <v>0</v>
      </c>
      <c r="BC42" s="8">
        <f t="shared" si="19"/>
        <v>46.769999999999996</v>
      </c>
      <c r="BD42" s="199">
        <v>32</v>
      </c>
      <c r="BE42" s="199">
        <v>0</v>
      </c>
      <c r="BF42" s="199">
        <v>0</v>
      </c>
      <c r="BG42" s="199">
        <v>0</v>
      </c>
      <c r="BH42" s="199">
        <v>14.77</v>
      </c>
      <c r="BI42" s="199">
        <v>0</v>
      </c>
      <c r="BJ42" s="8">
        <f t="shared" si="20"/>
        <v>46.769999999999996</v>
      </c>
      <c r="BL42" s="8">
        <f t="shared" si="21"/>
        <v>46.77</v>
      </c>
      <c r="BM42" s="8">
        <f t="shared" si="22"/>
        <v>46.77</v>
      </c>
      <c r="BN42" s="8">
        <f t="shared" si="23"/>
        <v>46.769999999999996</v>
      </c>
      <c r="BO42" s="8">
        <f t="shared" si="24"/>
        <v>46.769999999999996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0</v>
      </c>
      <c r="E43" s="16">
        <f>'[3]24'!E45</f>
        <v>0</v>
      </c>
      <c r="F43" s="16">
        <f>'[3]24'!F45</f>
        <v>960</v>
      </c>
      <c r="G43" s="16">
        <f>'[3]24'!G45</f>
        <v>0</v>
      </c>
      <c r="H43" s="17">
        <f t="shared" si="27"/>
        <v>1280</v>
      </c>
      <c r="I43" s="15">
        <f>'[3]24'!J45</f>
        <v>320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150</v>
      </c>
      <c r="N43" s="16">
        <f>'[3]24'!O45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14.77</v>
      </c>
      <c r="AC43" s="8">
        <f t="shared" si="9"/>
        <v>0</v>
      </c>
      <c r="AD43" s="8">
        <f t="shared" si="10"/>
        <v>46.769999999999996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14.77</v>
      </c>
      <c r="AJ43" s="8">
        <f t="shared" si="16"/>
        <v>0</v>
      </c>
      <c r="AK43" s="8">
        <f t="shared" si="17"/>
        <v>46.769999999999996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120.46</v>
      </c>
      <c r="AQ43" s="8">
        <f t="shared" si="31"/>
        <v>0</v>
      </c>
      <c r="AR43" s="8">
        <f t="shared" si="18"/>
        <v>376.46</v>
      </c>
      <c r="AT43" s="8">
        <v>46.77</v>
      </c>
      <c r="AU43" s="8">
        <v>46.77</v>
      </c>
      <c r="AW43" s="199">
        <v>32</v>
      </c>
      <c r="AX43" s="199">
        <v>0</v>
      </c>
      <c r="AY43" s="199">
        <v>0</v>
      </c>
      <c r="AZ43" s="199">
        <v>0</v>
      </c>
      <c r="BA43" s="199">
        <v>14.77</v>
      </c>
      <c r="BB43" s="199">
        <v>0</v>
      </c>
      <c r="BC43" s="8">
        <f t="shared" si="19"/>
        <v>46.769999999999996</v>
      </c>
      <c r="BD43" s="199">
        <v>32</v>
      </c>
      <c r="BE43" s="199">
        <v>0</v>
      </c>
      <c r="BF43" s="199">
        <v>0</v>
      </c>
      <c r="BG43" s="199">
        <v>0</v>
      </c>
      <c r="BH43" s="199">
        <v>14.77</v>
      </c>
      <c r="BI43" s="199">
        <v>0</v>
      </c>
      <c r="BJ43" s="8">
        <f t="shared" si="20"/>
        <v>46.769999999999996</v>
      </c>
      <c r="BL43" s="8">
        <f t="shared" si="21"/>
        <v>46.77</v>
      </c>
      <c r="BM43" s="8">
        <f t="shared" si="22"/>
        <v>46.77</v>
      </c>
      <c r="BN43" s="8">
        <f t="shared" si="23"/>
        <v>46.769999999999996</v>
      </c>
      <c r="BO43" s="8">
        <f t="shared" si="24"/>
        <v>46.769999999999996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0</v>
      </c>
      <c r="E44" s="16">
        <f>'[3]24'!E46</f>
        <v>0</v>
      </c>
      <c r="F44" s="16">
        <f>'[3]24'!F46</f>
        <v>960</v>
      </c>
      <c r="G44" s="16">
        <f>'[3]24'!G46</f>
        <v>0</v>
      </c>
      <c r="H44" s="17">
        <f t="shared" si="27"/>
        <v>1280</v>
      </c>
      <c r="I44" s="15">
        <f>'[3]24'!J46</f>
        <v>320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150</v>
      </c>
      <c r="N44" s="16">
        <f>'[3]24'!O46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14.77</v>
      </c>
      <c r="AC44" s="8">
        <f t="shared" si="9"/>
        <v>0</v>
      </c>
      <c r="AD44" s="8">
        <f t="shared" si="10"/>
        <v>46.769999999999996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14.77</v>
      </c>
      <c r="AJ44" s="8">
        <f t="shared" si="16"/>
        <v>0</v>
      </c>
      <c r="AK44" s="8">
        <f t="shared" si="17"/>
        <v>46.769999999999996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120.46</v>
      </c>
      <c r="AQ44" s="8">
        <f t="shared" si="31"/>
        <v>0</v>
      </c>
      <c r="AR44" s="8">
        <f t="shared" si="18"/>
        <v>376.46</v>
      </c>
      <c r="AT44" s="8">
        <v>46.77</v>
      </c>
      <c r="AU44" s="8">
        <v>46.77</v>
      </c>
      <c r="AW44" s="199">
        <v>32</v>
      </c>
      <c r="AX44" s="199">
        <v>0</v>
      </c>
      <c r="AY44" s="199">
        <v>0</v>
      </c>
      <c r="AZ44" s="199">
        <v>0</v>
      </c>
      <c r="BA44" s="199">
        <v>14.77</v>
      </c>
      <c r="BB44" s="199">
        <v>0</v>
      </c>
      <c r="BC44" s="8">
        <f t="shared" si="19"/>
        <v>46.769999999999996</v>
      </c>
      <c r="BD44" s="199">
        <v>32</v>
      </c>
      <c r="BE44" s="199">
        <v>0</v>
      </c>
      <c r="BF44" s="199">
        <v>0</v>
      </c>
      <c r="BG44" s="199">
        <v>0</v>
      </c>
      <c r="BH44" s="199">
        <v>14.77</v>
      </c>
      <c r="BI44" s="199">
        <v>0</v>
      </c>
      <c r="BJ44" s="8">
        <f t="shared" si="20"/>
        <v>46.769999999999996</v>
      </c>
      <c r="BL44" s="8">
        <f t="shared" si="21"/>
        <v>46.77</v>
      </c>
      <c r="BM44" s="8">
        <f t="shared" si="22"/>
        <v>46.77</v>
      </c>
      <c r="BN44" s="8">
        <f t="shared" si="23"/>
        <v>46.769999999999996</v>
      </c>
      <c r="BO44" s="8">
        <f t="shared" si="24"/>
        <v>46.769999999999996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0</v>
      </c>
      <c r="E45" s="16">
        <f>'[3]24'!E47</f>
        <v>0</v>
      </c>
      <c r="F45" s="16">
        <f>'[3]24'!F47</f>
        <v>960</v>
      </c>
      <c r="G45" s="16">
        <f>'[3]24'!G47</f>
        <v>0</v>
      </c>
      <c r="H45" s="17">
        <f t="shared" si="27"/>
        <v>1280</v>
      </c>
      <c r="I45" s="15">
        <f>'[3]24'!J47</f>
        <v>320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150</v>
      </c>
      <c r="N45" s="16">
        <f>'[3]24'!O47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14.77</v>
      </c>
      <c r="AC45" s="8">
        <f t="shared" si="9"/>
        <v>0</v>
      </c>
      <c r="AD45" s="8">
        <f t="shared" si="10"/>
        <v>46.769999999999996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14.77</v>
      </c>
      <c r="AJ45" s="8">
        <f t="shared" si="16"/>
        <v>0</v>
      </c>
      <c r="AK45" s="8">
        <f t="shared" si="17"/>
        <v>46.769999999999996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120.46</v>
      </c>
      <c r="AQ45" s="8">
        <f t="shared" si="31"/>
        <v>0</v>
      </c>
      <c r="AR45" s="8">
        <f t="shared" si="18"/>
        <v>376.46</v>
      </c>
      <c r="AT45" s="8">
        <v>46.77</v>
      </c>
      <c r="AU45" s="8">
        <v>46.77</v>
      </c>
      <c r="AW45" s="199">
        <v>32</v>
      </c>
      <c r="AX45" s="199">
        <v>0</v>
      </c>
      <c r="AY45" s="199">
        <v>0</v>
      </c>
      <c r="AZ45" s="199">
        <v>0</v>
      </c>
      <c r="BA45" s="199">
        <v>14.77</v>
      </c>
      <c r="BB45" s="199">
        <v>0</v>
      </c>
      <c r="BC45" s="8">
        <f t="shared" si="19"/>
        <v>46.769999999999996</v>
      </c>
      <c r="BD45" s="199">
        <v>32</v>
      </c>
      <c r="BE45" s="199">
        <v>0</v>
      </c>
      <c r="BF45" s="199">
        <v>0</v>
      </c>
      <c r="BG45" s="199">
        <v>0</v>
      </c>
      <c r="BH45" s="199">
        <v>14.77</v>
      </c>
      <c r="BI45" s="199">
        <v>0</v>
      </c>
      <c r="BJ45" s="8">
        <f t="shared" si="20"/>
        <v>46.769999999999996</v>
      </c>
      <c r="BL45" s="8">
        <f t="shared" si="21"/>
        <v>46.77</v>
      </c>
      <c r="BM45" s="8">
        <f t="shared" si="22"/>
        <v>46.77</v>
      </c>
      <c r="BN45" s="8">
        <f t="shared" si="23"/>
        <v>46.769999999999996</v>
      </c>
      <c r="BO45" s="8">
        <f t="shared" si="24"/>
        <v>46.769999999999996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0</v>
      </c>
      <c r="E46" s="16">
        <f>'[3]24'!E48</f>
        <v>0</v>
      </c>
      <c r="F46" s="16">
        <f>'[3]24'!F48</f>
        <v>960</v>
      </c>
      <c r="G46" s="16">
        <f>'[3]24'!G48</f>
        <v>0</v>
      </c>
      <c r="H46" s="17">
        <f t="shared" si="27"/>
        <v>1280</v>
      </c>
      <c r="I46" s="15">
        <f>'[3]24'!J48</f>
        <v>320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150</v>
      </c>
      <c r="N46" s="16">
        <f>'[3]24'!O48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14.77</v>
      </c>
      <c r="AC46" s="8">
        <f t="shared" si="9"/>
        <v>0</v>
      </c>
      <c r="AD46" s="8">
        <f t="shared" si="10"/>
        <v>46.769999999999996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14.77</v>
      </c>
      <c r="AJ46" s="8">
        <f t="shared" si="16"/>
        <v>0</v>
      </c>
      <c r="AK46" s="8">
        <f t="shared" si="17"/>
        <v>46.769999999999996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120.46</v>
      </c>
      <c r="AQ46" s="8">
        <f t="shared" si="31"/>
        <v>0</v>
      </c>
      <c r="AR46" s="8">
        <f t="shared" si="18"/>
        <v>376.46</v>
      </c>
      <c r="AT46" s="8">
        <v>46.77</v>
      </c>
      <c r="AU46" s="8">
        <v>46.77</v>
      </c>
      <c r="AW46" s="199">
        <v>32</v>
      </c>
      <c r="AX46" s="199">
        <v>0</v>
      </c>
      <c r="AY46" s="199">
        <v>0</v>
      </c>
      <c r="AZ46" s="199">
        <v>0</v>
      </c>
      <c r="BA46" s="199">
        <v>14.77</v>
      </c>
      <c r="BB46" s="199">
        <v>0</v>
      </c>
      <c r="BC46" s="8">
        <f t="shared" si="19"/>
        <v>46.769999999999996</v>
      </c>
      <c r="BD46" s="199">
        <v>32</v>
      </c>
      <c r="BE46" s="199">
        <v>0</v>
      </c>
      <c r="BF46" s="199">
        <v>0</v>
      </c>
      <c r="BG46" s="199">
        <v>0</v>
      </c>
      <c r="BH46" s="199">
        <v>14.77</v>
      </c>
      <c r="BI46" s="199">
        <v>0</v>
      </c>
      <c r="BJ46" s="8">
        <f t="shared" si="20"/>
        <v>46.769999999999996</v>
      </c>
      <c r="BL46" s="8">
        <f t="shared" si="21"/>
        <v>46.77</v>
      </c>
      <c r="BM46" s="8">
        <f t="shared" si="22"/>
        <v>46.77</v>
      </c>
      <c r="BN46" s="8">
        <f t="shared" si="23"/>
        <v>46.769999999999996</v>
      </c>
      <c r="BO46" s="8">
        <f t="shared" si="24"/>
        <v>46.769999999999996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0</v>
      </c>
      <c r="E47" s="16">
        <f>'[3]24'!E49</f>
        <v>0</v>
      </c>
      <c r="F47" s="16">
        <f>'[3]24'!F49</f>
        <v>960</v>
      </c>
      <c r="G47" s="16">
        <f>'[3]24'!G49</f>
        <v>0</v>
      </c>
      <c r="H47" s="17">
        <f t="shared" si="27"/>
        <v>1280</v>
      </c>
      <c r="I47" s="15">
        <f>'[3]24'!J49</f>
        <v>320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150</v>
      </c>
      <c r="N47" s="16">
        <f>'[3]24'!O49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14.77</v>
      </c>
      <c r="AC47" s="8">
        <f t="shared" si="9"/>
        <v>0</v>
      </c>
      <c r="AD47" s="8">
        <f t="shared" si="10"/>
        <v>46.769999999999996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14.77</v>
      </c>
      <c r="AJ47" s="8">
        <f t="shared" si="16"/>
        <v>0</v>
      </c>
      <c r="AK47" s="8">
        <f t="shared" si="17"/>
        <v>46.769999999999996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120.46</v>
      </c>
      <c r="AQ47" s="8">
        <f t="shared" si="31"/>
        <v>0</v>
      </c>
      <c r="AR47" s="8">
        <f t="shared" si="18"/>
        <v>376.46</v>
      </c>
      <c r="AT47" s="8">
        <v>46.77</v>
      </c>
      <c r="AU47" s="8">
        <v>46.77</v>
      </c>
      <c r="AW47" s="199">
        <v>32</v>
      </c>
      <c r="AX47" s="199">
        <v>0</v>
      </c>
      <c r="AY47" s="199">
        <v>0</v>
      </c>
      <c r="AZ47" s="199">
        <v>0</v>
      </c>
      <c r="BA47" s="199">
        <v>14.77</v>
      </c>
      <c r="BB47" s="199">
        <v>0</v>
      </c>
      <c r="BC47" s="8">
        <f t="shared" si="19"/>
        <v>46.769999999999996</v>
      </c>
      <c r="BD47" s="199">
        <v>32</v>
      </c>
      <c r="BE47" s="199">
        <v>0</v>
      </c>
      <c r="BF47" s="199">
        <v>0</v>
      </c>
      <c r="BG47" s="199">
        <v>0</v>
      </c>
      <c r="BH47" s="199">
        <v>14.77</v>
      </c>
      <c r="BI47" s="199">
        <v>0</v>
      </c>
      <c r="BJ47" s="8">
        <f t="shared" si="20"/>
        <v>46.769999999999996</v>
      </c>
      <c r="BL47" s="8">
        <f t="shared" si="21"/>
        <v>46.77</v>
      </c>
      <c r="BM47" s="8">
        <f t="shared" si="22"/>
        <v>46.77</v>
      </c>
      <c r="BN47" s="8">
        <f t="shared" si="23"/>
        <v>46.769999999999996</v>
      </c>
      <c r="BO47" s="8">
        <f t="shared" si="24"/>
        <v>46.769999999999996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0</v>
      </c>
      <c r="E48" s="16">
        <f>'[3]24'!E50</f>
        <v>0</v>
      </c>
      <c r="F48" s="16">
        <f>'[3]24'!F50</f>
        <v>960</v>
      </c>
      <c r="G48" s="16">
        <f>'[3]24'!G50</f>
        <v>0</v>
      </c>
      <c r="H48" s="17">
        <f t="shared" si="27"/>
        <v>1280</v>
      </c>
      <c r="I48" s="15">
        <f>'[3]24'!J50</f>
        <v>320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150</v>
      </c>
      <c r="N48" s="16">
        <f>'[3]24'!O50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14.77</v>
      </c>
      <c r="AC48" s="8">
        <f t="shared" si="9"/>
        <v>0</v>
      </c>
      <c r="AD48" s="8">
        <f t="shared" si="10"/>
        <v>46.769999999999996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14.77</v>
      </c>
      <c r="AJ48" s="8">
        <f t="shared" si="16"/>
        <v>0</v>
      </c>
      <c r="AK48" s="8">
        <f t="shared" si="17"/>
        <v>46.769999999999996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120.46</v>
      </c>
      <c r="AQ48" s="8">
        <f t="shared" si="31"/>
        <v>0</v>
      </c>
      <c r="AR48" s="8">
        <f t="shared" si="18"/>
        <v>376.46</v>
      </c>
      <c r="AT48" s="8">
        <v>46.77</v>
      </c>
      <c r="AU48" s="8">
        <v>46.77</v>
      </c>
      <c r="AW48" s="199">
        <v>32</v>
      </c>
      <c r="AX48" s="199">
        <v>0</v>
      </c>
      <c r="AY48" s="199">
        <v>0</v>
      </c>
      <c r="AZ48" s="199">
        <v>0</v>
      </c>
      <c r="BA48" s="199">
        <v>14.77</v>
      </c>
      <c r="BB48" s="199">
        <v>0</v>
      </c>
      <c r="BC48" s="8">
        <f t="shared" si="19"/>
        <v>46.769999999999996</v>
      </c>
      <c r="BD48" s="199">
        <v>32</v>
      </c>
      <c r="BE48" s="199">
        <v>0</v>
      </c>
      <c r="BF48" s="199">
        <v>0</v>
      </c>
      <c r="BG48" s="199">
        <v>0</v>
      </c>
      <c r="BH48" s="199">
        <v>14.77</v>
      </c>
      <c r="BI48" s="199">
        <v>0</v>
      </c>
      <c r="BJ48" s="8">
        <f t="shared" si="20"/>
        <v>46.769999999999996</v>
      </c>
      <c r="BL48" s="8">
        <f t="shared" si="21"/>
        <v>46.77</v>
      </c>
      <c r="BM48" s="8">
        <f t="shared" si="22"/>
        <v>46.77</v>
      </c>
      <c r="BN48" s="8">
        <f t="shared" si="23"/>
        <v>46.769999999999996</v>
      </c>
      <c r="BO48" s="8">
        <f t="shared" si="24"/>
        <v>46.769999999999996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0</v>
      </c>
      <c r="E49" s="16">
        <f>'[3]24'!E51</f>
        <v>0</v>
      </c>
      <c r="F49" s="16">
        <f>'[3]24'!F51</f>
        <v>960</v>
      </c>
      <c r="G49" s="16">
        <f>'[3]24'!G51</f>
        <v>0</v>
      </c>
      <c r="H49" s="17">
        <f t="shared" si="27"/>
        <v>1280</v>
      </c>
      <c r="I49" s="15">
        <f>'[3]24'!J51</f>
        <v>320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150</v>
      </c>
      <c r="N49" s="16">
        <f>'[3]24'!O51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14.77</v>
      </c>
      <c r="AC49" s="8">
        <f t="shared" si="9"/>
        <v>0</v>
      </c>
      <c r="AD49" s="8">
        <f t="shared" si="10"/>
        <v>46.769999999999996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14.77</v>
      </c>
      <c r="AJ49" s="8">
        <f t="shared" si="16"/>
        <v>0</v>
      </c>
      <c r="AK49" s="8">
        <f t="shared" si="17"/>
        <v>46.769999999999996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120.46</v>
      </c>
      <c r="AQ49" s="8">
        <f t="shared" si="31"/>
        <v>0</v>
      </c>
      <c r="AR49" s="8">
        <f t="shared" si="18"/>
        <v>376.46</v>
      </c>
      <c r="AT49" s="8">
        <v>46.77</v>
      </c>
      <c r="AU49" s="8">
        <v>46.77</v>
      </c>
      <c r="AW49" s="199">
        <v>32</v>
      </c>
      <c r="AX49" s="199">
        <v>0</v>
      </c>
      <c r="AY49" s="199">
        <v>0</v>
      </c>
      <c r="AZ49" s="199">
        <v>0</v>
      </c>
      <c r="BA49" s="199">
        <v>14.77</v>
      </c>
      <c r="BB49" s="199">
        <v>0</v>
      </c>
      <c r="BC49" s="8">
        <f t="shared" si="19"/>
        <v>46.769999999999996</v>
      </c>
      <c r="BD49" s="199">
        <v>32</v>
      </c>
      <c r="BE49" s="199">
        <v>0</v>
      </c>
      <c r="BF49" s="199">
        <v>0</v>
      </c>
      <c r="BG49" s="199">
        <v>0</v>
      </c>
      <c r="BH49" s="199">
        <v>14.77</v>
      </c>
      <c r="BI49" s="199">
        <v>0</v>
      </c>
      <c r="BJ49" s="8">
        <f t="shared" si="20"/>
        <v>46.769999999999996</v>
      </c>
      <c r="BL49" s="8">
        <f t="shared" si="21"/>
        <v>46.77</v>
      </c>
      <c r="BM49" s="8">
        <f t="shared" si="22"/>
        <v>46.77</v>
      </c>
      <c r="BN49" s="8">
        <f t="shared" si="23"/>
        <v>46.769999999999996</v>
      </c>
      <c r="BO49" s="8">
        <f t="shared" si="24"/>
        <v>46.769999999999996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0</v>
      </c>
      <c r="E50" s="16">
        <f>'[3]24'!E52</f>
        <v>0</v>
      </c>
      <c r="F50" s="16">
        <f>'[3]24'!F52</f>
        <v>960</v>
      </c>
      <c r="G50" s="16">
        <f>'[3]24'!G52</f>
        <v>0</v>
      </c>
      <c r="H50" s="17">
        <f t="shared" si="27"/>
        <v>1280</v>
      </c>
      <c r="I50" s="15">
        <f>'[3]24'!J52</f>
        <v>320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150</v>
      </c>
      <c r="N50" s="16">
        <f>'[3]24'!O52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14.77</v>
      </c>
      <c r="AC50" s="8">
        <f t="shared" si="9"/>
        <v>0</v>
      </c>
      <c r="AD50" s="8">
        <f t="shared" si="10"/>
        <v>46.769999999999996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14.77</v>
      </c>
      <c r="AJ50" s="8">
        <f t="shared" si="16"/>
        <v>0</v>
      </c>
      <c r="AK50" s="8">
        <f t="shared" si="17"/>
        <v>46.769999999999996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120.46</v>
      </c>
      <c r="AQ50" s="8">
        <f t="shared" si="31"/>
        <v>0</v>
      </c>
      <c r="AR50" s="8">
        <f t="shared" si="18"/>
        <v>376.46</v>
      </c>
      <c r="AT50" s="8">
        <v>46.77</v>
      </c>
      <c r="AU50" s="8">
        <v>46.77</v>
      </c>
      <c r="AW50" s="199">
        <v>32</v>
      </c>
      <c r="AX50" s="199">
        <v>0</v>
      </c>
      <c r="AY50" s="199">
        <v>0</v>
      </c>
      <c r="AZ50" s="199">
        <v>0</v>
      </c>
      <c r="BA50" s="199">
        <v>14.77</v>
      </c>
      <c r="BB50" s="199">
        <v>0</v>
      </c>
      <c r="BC50" s="8">
        <f t="shared" si="19"/>
        <v>46.769999999999996</v>
      </c>
      <c r="BD50" s="199">
        <v>32</v>
      </c>
      <c r="BE50" s="199">
        <v>0</v>
      </c>
      <c r="BF50" s="199">
        <v>0</v>
      </c>
      <c r="BG50" s="199">
        <v>0</v>
      </c>
      <c r="BH50" s="199">
        <v>14.77</v>
      </c>
      <c r="BI50" s="199">
        <v>0</v>
      </c>
      <c r="BJ50" s="8">
        <f t="shared" si="20"/>
        <v>46.769999999999996</v>
      </c>
      <c r="BL50" s="8">
        <f t="shared" si="21"/>
        <v>46.77</v>
      </c>
      <c r="BM50" s="8">
        <f t="shared" si="22"/>
        <v>46.77</v>
      </c>
      <c r="BN50" s="8">
        <f t="shared" si="23"/>
        <v>46.769999999999996</v>
      </c>
      <c r="BO50" s="8">
        <f t="shared" si="24"/>
        <v>46.769999999999996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0</v>
      </c>
      <c r="E51" s="16">
        <f>'[3]24'!E53</f>
        <v>0</v>
      </c>
      <c r="F51" s="16">
        <f>'[3]24'!F53</f>
        <v>920</v>
      </c>
      <c r="G51" s="16">
        <f>'[3]24'!G53</f>
        <v>0</v>
      </c>
      <c r="H51" s="17">
        <f t="shared" si="27"/>
        <v>1240</v>
      </c>
      <c r="I51" s="15">
        <f>'[3]24'!J53</f>
        <v>320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150</v>
      </c>
      <c r="N51" s="16">
        <f>'[3]24'!O53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14.77</v>
      </c>
      <c r="AC51" s="8">
        <f t="shared" si="9"/>
        <v>0</v>
      </c>
      <c r="AD51" s="8">
        <f t="shared" si="10"/>
        <v>46.769999999999996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14.77</v>
      </c>
      <c r="AJ51" s="8">
        <f t="shared" si="16"/>
        <v>0</v>
      </c>
      <c r="AK51" s="8">
        <f t="shared" si="17"/>
        <v>46.769999999999996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120.46</v>
      </c>
      <c r="AQ51" s="8">
        <f t="shared" si="31"/>
        <v>0</v>
      </c>
      <c r="AR51" s="8">
        <f t="shared" si="18"/>
        <v>376.46</v>
      </c>
      <c r="AT51" s="8">
        <v>46.77</v>
      </c>
      <c r="AU51" s="8">
        <v>46.77</v>
      </c>
      <c r="AW51" s="199">
        <v>32</v>
      </c>
      <c r="AX51" s="199">
        <v>0</v>
      </c>
      <c r="AY51" s="199">
        <v>0</v>
      </c>
      <c r="AZ51" s="199">
        <v>0</v>
      </c>
      <c r="BA51" s="199">
        <v>14.77</v>
      </c>
      <c r="BB51" s="199">
        <v>0</v>
      </c>
      <c r="BC51" s="8">
        <f t="shared" si="19"/>
        <v>46.769999999999996</v>
      </c>
      <c r="BD51" s="199">
        <v>32</v>
      </c>
      <c r="BE51" s="199">
        <v>0</v>
      </c>
      <c r="BF51" s="199">
        <v>0</v>
      </c>
      <c r="BG51" s="199">
        <v>0</v>
      </c>
      <c r="BH51" s="199">
        <v>14.77</v>
      </c>
      <c r="BI51" s="199">
        <v>0</v>
      </c>
      <c r="BJ51" s="8">
        <f t="shared" si="20"/>
        <v>46.769999999999996</v>
      </c>
      <c r="BL51" s="8">
        <f t="shared" si="21"/>
        <v>46.77</v>
      </c>
      <c r="BM51" s="8">
        <f t="shared" si="22"/>
        <v>46.77</v>
      </c>
      <c r="BN51" s="8">
        <f t="shared" si="23"/>
        <v>46.769999999999996</v>
      </c>
      <c r="BO51" s="8">
        <f t="shared" si="24"/>
        <v>46.769999999999996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0</v>
      </c>
      <c r="E52" s="16">
        <f>'[3]24'!E54</f>
        <v>0</v>
      </c>
      <c r="F52" s="16">
        <f>'[3]24'!F54</f>
        <v>920</v>
      </c>
      <c r="G52" s="16">
        <f>'[3]24'!G54</f>
        <v>0</v>
      </c>
      <c r="H52" s="17">
        <f t="shared" si="27"/>
        <v>1240</v>
      </c>
      <c r="I52" s="15">
        <f>'[3]24'!J54</f>
        <v>320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150</v>
      </c>
      <c r="N52" s="16">
        <f>'[3]24'!O54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14.77</v>
      </c>
      <c r="AC52" s="8">
        <f t="shared" si="9"/>
        <v>0</v>
      </c>
      <c r="AD52" s="8">
        <f t="shared" si="10"/>
        <v>46.769999999999996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14.77</v>
      </c>
      <c r="AJ52" s="8">
        <f t="shared" si="16"/>
        <v>0</v>
      </c>
      <c r="AK52" s="8">
        <f t="shared" si="17"/>
        <v>46.769999999999996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120.46</v>
      </c>
      <c r="AQ52" s="8">
        <f t="shared" si="31"/>
        <v>0</v>
      </c>
      <c r="AR52" s="8">
        <f t="shared" si="18"/>
        <v>376.46</v>
      </c>
      <c r="AT52" s="8">
        <v>46.77</v>
      </c>
      <c r="AU52" s="8">
        <v>46.77</v>
      </c>
      <c r="AW52" s="199">
        <v>32</v>
      </c>
      <c r="AX52" s="199">
        <v>0</v>
      </c>
      <c r="AY52" s="199">
        <v>0</v>
      </c>
      <c r="AZ52" s="199">
        <v>0</v>
      </c>
      <c r="BA52" s="199">
        <v>14.77</v>
      </c>
      <c r="BB52" s="199">
        <v>0</v>
      </c>
      <c r="BC52" s="8">
        <f t="shared" si="19"/>
        <v>46.769999999999996</v>
      </c>
      <c r="BD52" s="199">
        <v>32</v>
      </c>
      <c r="BE52" s="199">
        <v>0</v>
      </c>
      <c r="BF52" s="199">
        <v>0</v>
      </c>
      <c r="BG52" s="199">
        <v>0</v>
      </c>
      <c r="BH52" s="199">
        <v>14.77</v>
      </c>
      <c r="BI52" s="199">
        <v>0</v>
      </c>
      <c r="BJ52" s="8">
        <f t="shared" si="20"/>
        <v>46.769999999999996</v>
      </c>
      <c r="BL52" s="8">
        <f t="shared" si="21"/>
        <v>46.77</v>
      </c>
      <c r="BM52" s="8">
        <f t="shared" si="22"/>
        <v>46.77</v>
      </c>
      <c r="BN52" s="8">
        <f t="shared" si="23"/>
        <v>46.769999999999996</v>
      </c>
      <c r="BO52" s="8">
        <f t="shared" si="24"/>
        <v>46.769999999999996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0</v>
      </c>
      <c r="E53" s="16">
        <f>'[3]24'!E55</f>
        <v>0</v>
      </c>
      <c r="F53" s="16">
        <f>'[3]24'!F55</f>
        <v>920</v>
      </c>
      <c r="G53" s="16">
        <f>'[3]24'!G55</f>
        <v>0</v>
      </c>
      <c r="H53" s="17">
        <f t="shared" si="27"/>
        <v>1240</v>
      </c>
      <c r="I53" s="15">
        <f>'[3]24'!J55</f>
        <v>320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150</v>
      </c>
      <c r="N53" s="16">
        <f>'[3]24'!O55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14.77</v>
      </c>
      <c r="AC53" s="8">
        <f t="shared" si="9"/>
        <v>0</v>
      </c>
      <c r="AD53" s="8">
        <f t="shared" si="10"/>
        <v>46.769999999999996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14.77</v>
      </c>
      <c r="AJ53" s="8">
        <f t="shared" si="16"/>
        <v>0</v>
      </c>
      <c r="AK53" s="8">
        <f t="shared" si="17"/>
        <v>46.769999999999996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120.46</v>
      </c>
      <c r="AQ53" s="8">
        <f t="shared" si="31"/>
        <v>0</v>
      </c>
      <c r="AR53" s="8">
        <f t="shared" si="18"/>
        <v>376.46</v>
      </c>
      <c r="AT53" s="8">
        <v>46.77</v>
      </c>
      <c r="AU53" s="8">
        <v>46.77</v>
      </c>
      <c r="AW53" s="199">
        <v>32</v>
      </c>
      <c r="AX53" s="199">
        <v>0</v>
      </c>
      <c r="AY53" s="199">
        <v>0</v>
      </c>
      <c r="AZ53" s="199">
        <v>0</v>
      </c>
      <c r="BA53" s="199">
        <v>14.77</v>
      </c>
      <c r="BB53" s="199">
        <v>0</v>
      </c>
      <c r="BC53" s="8">
        <f t="shared" si="19"/>
        <v>46.769999999999996</v>
      </c>
      <c r="BD53" s="199">
        <v>32</v>
      </c>
      <c r="BE53" s="199">
        <v>0</v>
      </c>
      <c r="BF53" s="199">
        <v>0</v>
      </c>
      <c r="BG53" s="199">
        <v>0</v>
      </c>
      <c r="BH53" s="199">
        <v>14.77</v>
      </c>
      <c r="BI53" s="199">
        <v>0</v>
      </c>
      <c r="BJ53" s="8">
        <f t="shared" si="20"/>
        <v>46.769999999999996</v>
      </c>
      <c r="BL53" s="8">
        <f t="shared" si="21"/>
        <v>46.77</v>
      </c>
      <c r="BM53" s="8">
        <f t="shared" si="22"/>
        <v>46.77</v>
      </c>
      <c r="BN53" s="8">
        <f t="shared" si="23"/>
        <v>46.769999999999996</v>
      </c>
      <c r="BO53" s="8">
        <f t="shared" si="24"/>
        <v>46.769999999999996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0</v>
      </c>
      <c r="E54" s="16">
        <f>'[3]24'!E56</f>
        <v>0</v>
      </c>
      <c r="F54" s="16">
        <f>'[3]24'!F56</f>
        <v>920</v>
      </c>
      <c r="G54" s="16">
        <f>'[3]24'!G56</f>
        <v>0</v>
      </c>
      <c r="H54" s="17">
        <f t="shared" si="27"/>
        <v>1240</v>
      </c>
      <c r="I54" s="15">
        <f>'[3]24'!J56</f>
        <v>320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150</v>
      </c>
      <c r="N54" s="16">
        <f>'[3]24'!O56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14.77</v>
      </c>
      <c r="AC54" s="8">
        <f t="shared" si="9"/>
        <v>0</v>
      </c>
      <c r="AD54" s="8">
        <f t="shared" si="10"/>
        <v>46.769999999999996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14.77</v>
      </c>
      <c r="AJ54" s="8">
        <f t="shared" si="16"/>
        <v>0</v>
      </c>
      <c r="AK54" s="8">
        <f t="shared" si="17"/>
        <v>46.769999999999996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120.46</v>
      </c>
      <c r="AQ54" s="8">
        <f t="shared" si="31"/>
        <v>0</v>
      </c>
      <c r="AR54" s="8">
        <f t="shared" si="18"/>
        <v>376.46</v>
      </c>
      <c r="AT54" s="8">
        <v>46.77</v>
      </c>
      <c r="AU54" s="8">
        <v>46.77</v>
      </c>
      <c r="AW54" s="199">
        <v>32</v>
      </c>
      <c r="AX54" s="199">
        <v>0</v>
      </c>
      <c r="AY54" s="199">
        <v>0</v>
      </c>
      <c r="AZ54" s="199">
        <v>0</v>
      </c>
      <c r="BA54" s="199">
        <v>14.77</v>
      </c>
      <c r="BB54" s="199">
        <v>0</v>
      </c>
      <c r="BC54" s="8">
        <f t="shared" si="19"/>
        <v>46.769999999999996</v>
      </c>
      <c r="BD54" s="199">
        <v>32</v>
      </c>
      <c r="BE54" s="199">
        <v>0</v>
      </c>
      <c r="BF54" s="199">
        <v>0</v>
      </c>
      <c r="BG54" s="199">
        <v>0</v>
      </c>
      <c r="BH54" s="199">
        <v>14.77</v>
      </c>
      <c r="BI54" s="199">
        <v>0</v>
      </c>
      <c r="BJ54" s="8">
        <f t="shared" si="20"/>
        <v>46.769999999999996</v>
      </c>
      <c r="BL54" s="8">
        <f t="shared" si="21"/>
        <v>46.77</v>
      </c>
      <c r="BM54" s="8">
        <f t="shared" si="22"/>
        <v>46.77</v>
      </c>
      <c r="BN54" s="8">
        <f t="shared" si="23"/>
        <v>46.769999999999996</v>
      </c>
      <c r="BO54" s="8">
        <f t="shared" si="24"/>
        <v>46.769999999999996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0</v>
      </c>
      <c r="E55" s="16">
        <f>'[3]24'!E57</f>
        <v>0</v>
      </c>
      <c r="F55" s="16">
        <f>'[3]24'!F57</f>
        <v>920</v>
      </c>
      <c r="G55" s="16">
        <f>'[3]24'!G57</f>
        <v>0</v>
      </c>
      <c r="H55" s="17">
        <f t="shared" si="27"/>
        <v>1240</v>
      </c>
      <c r="I55" s="15">
        <f>'[3]24'!J57</f>
        <v>320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150</v>
      </c>
      <c r="N55" s="16">
        <f>'[3]24'!O57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14.77</v>
      </c>
      <c r="AC55" s="8">
        <f t="shared" si="9"/>
        <v>0</v>
      </c>
      <c r="AD55" s="8">
        <f t="shared" si="10"/>
        <v>46.769999999999996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14.77</v>
      </c>
      <c r="AJ55" s="8">
        <f t="shared" si="16"/>
        <v>0</v>
      </c>
      <c r="AK55" s="8">
        <f t="shared" si="17"/>
        <v>46.769999999999996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120.46</v>
      </c>
      <c r="AQ55" s="8">
        <f t="shared" si="31"/>
        <v>0</v>
      </c>
      <c r="AR55" s="8">
        <f t="shared" si="18"/>
        <v>376.46</v>
      </c>
      <c r="AT55" s="8">
        <v>46.77</v>
      </c>
      <c r="AU55" s="8">
        <v>46.77</v>
      </c>
      <c r="AW55" s="199">
        <v>32</v>
      </c>
      <c r="AX55" s="199">
        <v>0</v>
      </c>
      <c r="AY55" s="199">
        <v>0</v>
      </c>
      <c r="AZ55" s="199">
        <v>0</v>
      </c>
      <c r="BA55" s="199">
        <v>14.77</v>
      </c>
      <c r="BB55" s="199">
        <v>0</v>
      </c>
      <c r="BC55" s="8">
        <f t="shared" si="19"/>
        <v>46.769999999999996</v>
      </c>
      <c r="BD55" s="199">
        <v>32</v>
      </c>
      <c r="BE55" s="199">
        <v>0</v>
      </c>
      <c r="BF55" s="199">
        <v>0</v>
      </c>
      <c r="BG55" s="199">
        <v>0</v>
      </c>
      <c r="BH55" s="199">
        <v>14.77</v>
      </c>
      <c r="BI55" s="199">
        <v>0</v>
      </c>
      <c r="BJ55" s="8">
        <f t="shared" si="20"/>
        <v>46.769999999999996</v>
      </c>
      <c r="BL55" s="8">
        <f t="shared" si="21"/>
        <v>46.77</v>
      </c>
      <c r="BM55" s="8">
        <f t="shared" si="22"/>
        <v>46.77</v>
      </c>
      <c r="BN55" s="8">
        <f t="shared" si="23"/>
        <v>46.769999999999996</v>
      </c>
      <c r="BO55" s="8">
        <f t="shared" si="24"/>
        <v>46.769999999999996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0</v>
      </c>
      <c r="E56" s="16">
        <f>'[3]24'!E58</f>
        <v>0</v>
      </c>
      <c r="F56" s="16">
        <f>'[3]24'!F58</f>
        <v>920</v>
      </c>
      <c r="G56" s="16">
        <f>'[3]24'!G58</f>
        <v>0</v>
      </c>
      <c r="H56" s="17">
        <f t="shared" si="27"/>
        <v>1240</v>
      </c>
      <c r="I56" s="15">
        <f>'[3]24'!J58</f>
        <v>320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150</v>
      </c>
      <c r="N56" s="16">
        <f>'[3]24'!O58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14.77</v>
      </c>
      <c r="AC56" s="8">
        <f t="shared" si="9"/>
        <v>0</v>
      </c>
      <c r="AD56" s="8">
        <f t="shared" si="10"/>
        <v>46.769999999999996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14.77</v>
      </c>
      <c r="AJ56" s="8">
        <f t="shared" si="16"/>
        <v>0</v>
      </c>
      <c r="AK56" s="8">
        <f t="shared" si="17"/>
        <v>46.769999999999996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120.46</v>
      </c>
      <c r="AQ56" s="8">
        <f t="shared" si="31"/>
        <v>0</v>
      </c>
      <c r="AR56" s="8">
        <f t="shared" si="18"/>
        <v>376.46</v>
      </c>
      <c r="AT56" s="8">
        <v>46.77</v>
      </c>
      <c r="AU56" s="8">
        <v>46.77</v>
      </c>
      <c r="AW56" s="199">
        <v>32</v>
      </c>
      <c r="AX56" s="199">
        <v>0</v>
      </c>
      <c r="AY56" s="199">
        <v>0</v>
      </c>
      <c r="AZ56" s="199">
        <v>0</v>
      </c>
      <c r="BA56" s="199">
        <v>14.77</v>
      </c>
      <c r="BB56" s="199">
        <v>0</v>
      </c>
      <c r="BC56" s="8">
        <f t="shared" si="19"/>
        <v>46.769999999999996</v>
      </c>
      <c r="BD56" s="199">
        <v>32</v>
      </c>
      <c r="BE56" s="199">
        <v>0</v>
      </c>
      <c r="BF56" s="199">
        <v>0</v>
      </c>
      <c r="BG56" s="199">
        <v>0</v>
      </c>
      <c r="BH56" s="199">
        <v>14.77</v>
      </c>
      <c r="BI56" s="199">
        <v>0</v>
      </c>
      <c r="BJ56" s="8">
        <f t="shared" si="20"/>
        <v>46.769999999999996</v>
      </c>
      <c r="BL56" s="8">
        <f t="shared" si="21"/>
        <v>46.77</v>
      </c>
      <c r="BM56" s="8">
        <f t="shared" si="22"/>
        <v>46.77</v>
      </c>
      <c r="BN56" s="8">
        <f t="shared" si="23"/>
        <v>46.769999999999996</v>
      </c>
      <c r="BO56" s="8">
        <f t="shared" si="24"/>
        <v>46.769999999999996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0</v>
      </c>
      <c r="E57" s="16">
        <f>'[3]24'!E59</f>
        <v>0</v>
      </c>
      <c r="F57" s="16">
        <f>'[3]24'!F59</f>
        <v>920</v>
      </c>
      <c r="G57" s="16">
        <f>'[3]24'!G59</f>
        <v>0</v>
      </c>
      <c r="H57" s="17">
        <f t="shared" si="27"/>
        <v>1240</v>
      </c>
      <c r="I57" s="15">
        <f>'[3]24'!J59</f>
        <v>320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150</v>
      </c>
      <c r="N57" s="16">
        <f>'[3]24'!O59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14.77</v>
      </c>
      <c r="AC57" s="8">
        <f t="shared" si="9"/>
        <v>0</v>
      </c>
      <c r="AD57" s="8">
        <f t="shared" si="10"/>
        <v>46.769999999999996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14.77</v>
      </c>
      <c r="AJ57" s="8">
        <f t="shared" si="16"/>
        <v>0</v>
      </c>
      <c r="AK57" s="8">
        <f t="shared" si="17"/>
        <v>46.769999999999996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120.46</v>
      </c>
      <c r="AQ57" s="8">
        <f t="shared" si="31"/>
        <v>0</v>
      </c>
      <c r="AR57" s="8">
        <f t="shared" si="18"/>
        <v>376.46</v>
      </c>
      <c r="AT57" s="8">
        <v>46.77</v>
      </c>
      <c r="AU57" s="8">
        <v>46.77</v>
      </c>
      <c r="AW57" s="199">
        <v>32</v>
      </c>
      <c r="AX57" s="199">
        <v>0</v>
      </c>
      <c r="AY57" s="199">
        <v>0</v>
      </c>
      <c r="AZ57" s="199">
        <v>0</v>
      </c>
      <c r="BA57" s="199">
        <v>14.77</v>
      </c>
      <c r="BB57" s="199">
        <v>0</v>
      </c>
      <c r="BC57" s="8">
        <f t="shared" si="19"/>
        <v>46.769999999999996</v>
      </c>
      <c r="BD57" s="199">
        <v>32</v>
      </c>
      <c r="BE57" s="199">
        <v>0</v>
      </c>
      <c r="BF57" s="199">
        <v>0</v>
      </c>
      <c r="BG57" s="199">
        <v>0</v>
      </c>
      <c r="BH57" s="199">
        <v>14.77</v>
      </c>
      <c r="BI57" s="199">
        <v>0</v>
      </c>
      <c r="BJ57" s="8">
        <f t="shared" si="20"/>
        <v>46.769999999999996</v>
      </c>
      <c r="BL57" s="8">
        <f t="shared" si="21"/>
        <v>46.77</v>
      </c>
      <c r="BM57" s="8">
        <f t="shared" si="22"/>
        <v>46.77</v>
      </c>
      <c r="BN57" s="8">
        <f t="shared" si="23"/>
        <v>46.769999999999996</v>
      </c>
      <c r="BO57" s="8">
        <f t="shared" si="24"/>
        <v>46.769999999999996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0</v>
      </c>
      <c r="E58" s="16">
        <f>'[3]24'!E60</f>
        <v>0</v>
      </c>
      <c r="F58" s="16">
        <f>'[3]24'!F60</f>
        <v>920</v>
      </c>
      <c r="G58" s="16">
        <f>'[3]24'!G60</f>
        <v>0</v>
      </c>
      <c r="H58" s="17">
        <f t="shared" si="27"/>
        <v>1240</v>
      </c>
      <c r="I58" s="15">
        <f>'[3]24'!J60</f>
        <v>320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150</v>
      </c>
      <c r="N58" s="16">
        <f>'[3]24'!O60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14.77</v>
      </c>
      <c r="AC58" s="8">
        <f t="shared" si="9"/>
        <v>0</v>
      </c>
      <c r="AD58" s="8">
        <f t="shared" si="10"/>
        <v>46.769999999999996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14.77</v>
      </c>
      <c r="AJ58" s="8">
        <f t="shared" si="16"/>
        <v>0</v>
      </c>
      <c r="AK58" s="8">
        <f t="shared" si="17"/>
        <v>46.769999999999996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120.46</v>
      </c>
      <c r="AQ58" s="8">
        <f t="shared" si="31"/>
        <v>0</v>
      </c>
      <c r="AR58" s="8">
        <f t="shared" si="18"/>
        <v>376.46</v>
      </c>
      <c r="AT58" s="8">
        <v>46.77</v>
      </c>
      <c r="AU58" s="8">
        <v>46.77</v>
      </c>
      <c r="AW58" s="199">
        <v>32</v>
      </c>
      <c r="AX58" s="199">
        <v>0</v>
      </c>
      <c r="AY58" s="199">
        <v>0</v>
      </c>
      <c r="AZ58" s="199">
        <v>0</v>
      </c>
      <c r="BA58" s="199">
        <v>14.77</v>
      </c>
      <c r="BB58" s="199">
        <v>0</v>
      </c>
      <c r="BC58" s="8">
        <f t="shared" si="19"/>
        <v>46.769999999999996</v>
      </c>
      <c r="BD58" s="199">
        <v>32</v>
      </c>
      <c r="BE58" s="199">
        <v>0</v>
      </c>
      <c r="BF58" s="199">
        <v>0</v>
      </c>
      <c r="BG58" s="199">
        <v>0</v>
      </c>
      <c r="BH58" s="199">
        <v>14.77</v>
      </c>
      <c r="BI58" s="199">
        <v>0</v>
      </c>
      <c r="BJ58" s="8">
        <f t="shared" si="20"/>
        <v>46.769999999999996</v>
      </c>
      <c r="BL58" s="8">
        <f t="shared" si="21"/>
        <v>46.77</v>
      </c>
      <c r="BM58" s="8">
        <f t="shared" si="22"/>
        <v>46.77</v>
      </c>
      <c r="BN58" s="8">
        <f t="shared" si="23"/>
        <v>46.769999999999996</v>
      </c>
      <c r="BO58" s="8">
        <f t="shared" si="24"/>
        <v>46.769999999999996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0</v>
      </c>
      <c r="E59" s="16">
        <f>'[3]24'!E61</f>
        <v>0</v>
      </c>
      <c r="F59" s="16">
        <f>'[3]24'!F61</f>
        <v>920</v>
      </c>
      <c r="G59" s="16">
        <f>'[3]24'!G61</f>
        <v>0</v>
      </c>
      <c r="H59" s="17">
        <f t="shared" si="27"/>
        <v>1240</v>
      </c>
      <c r="I59" s="15">
        <f>'[3]24'!J61</f>
        <v>320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150</v>
      </c>
      <c r="N59" s="16">
        <f>'[3]24'!O61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14.77</v>
      </c>
      <c r="AC59" s="8">
        <f t="shared" si="9"/>
        <v>0</v>
      </c>
      <c r="AD59" s="8">
        <f t="shared" si="10"/>
        <v>46.769999999999996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14.77</v>
      </c>
      <c r="AJ59" s="8">
        <f t="shared" si="16"/>
        <v>0</v>
      </c>
      <c r="AK59" s="8">
        <f t="shared" si="17"/>
        <v>46.769999999999996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120.46</v>
      </c>
      <c r="AQ59" s="8">
        <f t="shared" si="31"/>
        <v>0</v>
      </c>
      <c r="AR59" s="8">
        <f t="shared" si="18"/>
        <v>376.46</v>
      </c>
      <c r="AT59" s="8">
        <v>46.77</v>
      </c>
      <c r="AU59" s="8">
        <v>46.77</v>
      </c>
      <c r="AW59" s="199">
        <v>32</v>
      </c>
      <c r="AX59" s="199">
        <v>0</v>
      </c>
      <c r="AY59" s="199">
        <v>0</v>
      </c>
      <c r="AZ59" s="199">
        <v>0</v>
      </c>
      <c r="BA59" s="199">
        <v>14.77</v>
      </c>
      <c r="BB59" s="199">
        <v>0</v>
      </c>
      <c r="BC59" s="8">
        <f t="shared" si="19"/>
        <v>46.769999999999996</v>
      </c>
      <c r="BD59" s="199">
        <v>32</v>
      </c>
      <c r="BE59" s="199">
        <v>0</v>
      </c>
      <c r="BF59" s="199">
        <v>0</v>
      </c>
      <c r="BG59" s="199">
        <v>0</v>
      </c>
      <c r="BH59" s="199">
        <v>14.77</v>
      </c>
      <c r="BI59" s="199">
        <v>0</v>
      </c>
      <c r="BJ59" s="8">
        <f t="shared" si="20"/>
        <v>46.769999999999996</v>
      </c>
      <c r="BL59" s="8">
        <f t="shared" si="21"/>
        <v>46.77</v>
      </c>
      <c r="BM59" s="8">
        <f t="shared" si="22"/>
        <v>46.77</v>
      </c>
      <c r="BN59" s="8">
        <f t="shared" si="23"/>
        <v>46.769999999999996</v>
      </c>
      <c r="BO59" s="8">
        <f t="shared" si="24"/>
        <v>46.769999999999996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0</v>
      </c>
      <c r="E60" s="16">
        <f>'[3]24'!E62</f>
        <v>0</v>
      </c>
      <c r="F60" s="16">
        <f>'[3]24'!F62</f>
        <v>920</v>
      </c>
      <c r="G60" s="16">
        <f>'[3]24'!G62</f>
        <v>0</v>
      </c>
      <c r="H60" s="17">
        <f t="shared" si="27"/>
        <v>1240</v>
      </c>
      <c r="I60" s="15">
        <f>'[3]24'!J62</f>
        <v>320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150</v>
      </c>
      <c r="N60" s="16">
        <f>'[3]24'!O62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14.77</v>
      </c>
      <c r="AC60" s="8">
        <f t="shared" si="9"/>
        <v>0</v>
      </c>
      <c r="AD60" s="8">
        <f t="shared" si="10"/>
        <v>46.769999999999996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14.77</v>
      </c>
      <c r="AJ60" s="8">
        <f t="shared" si="16"/>
        <v>0</v>
      </c>
      <c r="AK60" s="8">
        <f t="shared" si="17"/>
        <v>46.769999999999996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120.46</v>
      </c>
      <c r="AQ60" s="8">
        <f t="shared" si="31"/>
        <v>0</v>
      </c>
      <c r="AR60" s="8">
        <f t="shared" si="18"/>
        <v>376.46</v>
      </c>
      <c r="AT60" s="8">
        <v>46.77</v>
      </c>
      <c r="AU60" s="8">
        <v>46.77</v>
      </c>
      <c r="AW60" s="199">
        <v>32</v>
      </c>
      <c r="AX60" s="199">
        <v>0</v>
      </c>
      <c r="AY60" s="199">
        <v>0</v>
      </c>
      <c r="AZ60" s="199">
        <v>0</v>
      </c>
      <c r="BA60" s="199">
        <v>14.77</v>
      </c>
      <c r="BB60" s="199">
        <v>0</v>
      </c>
      <c r="BC60" s="8">
        <f t="shared" si="19"/>
        <v>46.769999999999996</v>
      </c>
      <c r="BD60" s="199">
        <v>32</v>
      </c>
      <c r="BE60" s="199">
        <v>0</v>
      </c>
      <c r="BF60" s="199">
        <v>0</v>
      </c>
      <c r="BG60" s="199">
        <v>0</v>
      </c>
      <c r="BH60" s="199">
        <v>14.77</v>
      </c>
      <c r="BI60" s="199">
        <v>0</v>
      </c>
      <c r="BJ60" s="8">
        <f t="shared" si="20"/>
        <v>46.769999999999996</v>
      </c>
      <c r="BL60" s="8">
        <f t="shared" si="21"/>
        <v>46.77</v>
      </c>
      <c r="BM60" s="8">
        <f t="shared" si="22"/>
        <v>46.77</v>
      </c>
      <c r="BN60" s="8">
        <f t="shared" si="23"/>
        <v>46.769999999999996</v>
      </c>
      <c r="BO60" s="8">
        <f t="shared" si="24"/>
        <v>46.769999999999996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0</v>
      </c>
      <c r="E61" s="16">
        <f>'[3]24'!E63</f>
        <v>0</v>
      </c>
      <c r="F61" s="16">
        <f>'[3]24'!F63</f>
        <v>920</v>
      </c>
      <c r="G61" s="16">
        <f>'[3]24'!G63</f>
        <v>0</v>
      </c>
      <c r="H61" s="17">
        <f t="shared" si="27"/>
        <v>1240</v>
      </c>
      <c r="I61" s="15">
        <f>'[3]24'!J63</f>
        <v>320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150</v>
      </c>
      <c r="N61" s="16">
        <f>'[3]24'!O63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14.67</v>
      </c>
      <c r="AC61" s="8">
        <f t="shared" si="9"/>
        <v>0</v>
      </c>
      <c r="AD61" s="8">
        <f t="shared" si="10"/>
        <v>46.67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14.67</v>
      </c>
      <c r="AJ61" s="8">
        <f t="shared" si="16"/>
        <v>0</v>
      </c>
      <c r="AK61" s="8">
        <f t="shared" si="17"/>
        <v>46.67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120.66000000000001</v>
      </c>
      <c r="AQ61" s="8">
        <f t="shared" si="34"/>
        <v>0</v>
      </c>
      <c r="AR61" s="8">
        <f t="shared" si="18"/>
        <v>376.66</v>
      </c>
      <c r="AT61" s="8">
        <v>46.67</v>
      </c>
      <c r="AU61" s="8">
        <v>46.67</v>
      </c>
      <c r="AW61" s="199">
        <v>32</v>
      </c>
      <c r="AX61" s="199">
        <v>0</v>
      </c>
      <c r="AY61" s="199">
        <v>0</v>
      </c>
      <c r="AZ61" s="199">
        <v>0</v>
      </c>
      <c r="BA61" s="199">
        <v>14.67</v>
      </c>
      <c r="BB61" s="199">
        <v>0</v>
      </c>
      <c r="BC61" s="8">
        <f t="shared" si="19"/>
        <v>46.67</v>
      </c>
      <c r="BD61" s="199">
        <v>32</v>
      </c>
      <c r="BE61" s="199">
        <v>0</v>
      </c>
      <c r="BF61" s="199">
        <v>0</v>
      </c>
      <c r="BG61" s="199">
        <v>0</v>
      </c>
      <c r="BH61" s="199">
        <v>14.67</v>
      </c>
      <c r="BI61" s="199">
        <v>0</v>
      </c>
      <c r="BJ61" s="8">
        <f t="shared" si="20"/>
        <v>46.67</v>
      </c>
      <c r="BL61" s="8">
        <f t="shared" si="21"/>
        <v>46.67</v>
      </c>
      <c r="BM61" s="8">
        <f t="shared" si="22"/>
        <v>46.67</v>
      </c>
      <c r="BN61" s="8">
        <f t="shared" si="23"/>
        <v>46.67</v>
      </c>
      <c r="BO61" s="8">
        <f t="shared" si="24"/>
        <v>46.67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0</v>
      </c>
      <c r="E62" s="16">
        <f>'[3]24'!E64</f>
        <v>0</v>
      </c>
      <c r="F62" s="16">
        <f>'[3]24'!F64</f>
        <v>920</v>
      </c>
      <c r="G62" s="16">
        <f>'[3]24'!G64</f>
        <v>0</v>
      </c>
      <c r="H62" s="17">
        <f t="shared" si="27"/>
        <v>1240</v>
      </c>
      <c r="I62" s="15">
        <f>'[3]24'!J64</f>
        <v>320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150</v>
      </c>
      <c r="N62" s="16">
        <f>'[3]24'!O64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14.77</v>
      </c>
      <c r="AC62" s="8">
        <f t="shared" si="9"/>
        <v>0</v>
      </c>
      <c r="AD62" s="8">
        <f t="shared" si="10"/>
        <v>46.769999999999996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14.77</v>
      </c>
      <c r="AJ62" s="8">
        <f t="shared" si="16"/>
        <v>0</v>
      </c>
      <c r="AK62" s="8">
        <f t="shared" si="17"/>
        <v>46.769999999999996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120.46</v>
      </c>
      <c r="AQ62" s="8">
        <f t="shared" si="34"/>
        <v>0</v>
      </c>
      <c r="AR62" s="8">
        <f t="shared" si="18"/>
        <v>376.46</v>
      </c>
      <c r="AT62" s="8">
        <v>46.77</v>
      </c>
      <c r="AU62" s="8">
        <v>46.77</v>
      </c>
      <c r="AW62" s="199">
        <v>32</v>
      </c>
      <c r="AX62" s="199">
        <v>0</v>
      </c>
      <c r="AY62" s="199">
        <v>0</v>
      </c>
      <c r="AZ62" s="199">
        <v>0</v>
      </c>
      <c r="BA62" s="199">
        <v>14.77</v>
      </c>
      <c r="BB62" s="199">
        <v>0</v>
      </c>
      <c r="BC62" s="8">
        <f t="shared" si="19"/>
        <v>46.769999999999996</v>
      </c>
      <c r="BD62" s="199">
        <v>32</v>
      </c>
      <c r="BE62" s="199">
        <v>0</v>
      </c>
      <c r="BF62" s="199">
        <v>0</v>
      </c>
      <c r="BG62" s="199">
        <v>0</v>
      </c>
      <c r="BH62" s="199">
        <v>14.77</v>
      </c>
      <c r="BI62" s="199">
        <v>0</v>
      </c>
      <c r="BJ62" s="8">
        <f t="shared" si="20"/>
        <v>46.769999999999996</v>
      </c>
      <c r="BL62" s="8">
        <f t="shared" si="21"/>
        <v>46.77</v>
      </c>
      <c r="BM62" s="8">
        <f t="shared" si="22"/>
        <v>46.77</v>
      </c>
      <c r="BN62" s="8">
        <f t="shared" si="23"/>
        <v>46.769999999999996</v>
      </c>
      <c r="BO62" s="8">
        <f t="shared" si="24"/>
        <v>46.769999999999996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0</v>
      </c>
      <c r="E63" s="16">
        <f>'[3]24'!E65</f>
        <v>0</v>
      </c>
      <c r="F63" s="16">
        <f>'[3]24'!F65</f>
        <v>920</v>
      </c>
      <c r="G63" s="16">
        <f>'[3]24'!G65</f>
        <v>0</v>
      </c>
      <c r="H63" s="17">
        <f t="shared" si="27"/>
        <v>1240</v>
      </c>
      <c r="I63" s="15">
        <f>'[3]24'!J65</f>
        <v>320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150</v>
      </c>
      <c r="N63" s="16">
        <f>'[3]24'!O65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14.77</v>
      </c>
      <c r="AC63" s="8">
        <f t="shared" si="9"/>
        <v>0</v>
      </c>
      <c r="AD63" s="8">
        <f t="shared" si="10"/>
        <v>46.769999999999996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14.77</v>
      </c>
      <c r="AJ63" s="8">
        <f t="shared" si="16"/>
        <v>0</v>
      </c>
      <c r="AK63" s="8">
        <f t="shared" si="17"/>
        <v>46.769999999999996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120.46</v>
      </c>
      <c r="AQ63" s="8">
        <f t="shared" si="34"/>
        <v>0</v>
      </c>
      <c r="AR63" s="8">
        <f t="shared" si="18"/>
        <v>376.46</v>
      </c>
      <c r="AT63" s="8">
        <v>46.77</v>
      </c>
      <c r="AU63" s="8">
        <v>46.77</v>
      </c>
      <c r="AW63" s="199">
        <v>32</v>
      </c>
      <c r="AX63" s="199">
        <v>0</v>
      </c>
      <c r="AY63" s="199">
        <v>0</v>
      </c>
      <c r="AZ63" s="199">
        <v>0</v>
      </c>
      <c r="BA63" s="199">
        <v>14.77</v>
      </c>
      <c r="BB63" s="199">
        <v>0</v>
      </c>
      <c r="BC63" s="8">
        <f t="shared" si="19"/>
        <v>46.769999999999996</v>
      </c>
      <c r="BD63" s="199">
        <v>32</v>
      </c>
      <c r="BE63" s="199">
        <v>0</v>
      </c>
      <c r="BF63" s="199">
        <v>0</v>
      </c>
      <c r="BG63" s="199">
        <v>0</v>
      </c>
      <c r="BH63" s="199">
        <v>14.77</v>
      </c>
      <c r="BI63" s="199">
        <v>0</v>
      </c>
      <c r="BJ63" s="8">
        <f t="shared" si="20"/>
        <v>46.769999999999996</v>
      </c>
      <c r="BL63" s="8">
        <f t="shared" si="21"/>
        <v>46.77</v>
      </c>
      <c r="BM63" s="8">
        <f t="shared" si="22"/>
        <v>46.77</v>
      </c>
      <c r="BN63" s="8">
        <f t="shared" si="23"/>
        <v>46.769999999999996</v>
      </c>
      <c r="BO63" s="8">
        <f t="shared" si="24"/>
        <v>46.769999999999996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0</v>
      </c>
      <c r="E64" s="16">
        <f>'[3]24'!E66</f>
        <v>0</v>
      </c>
      <c r="F64" s="16">
        <f>'[3]24'!F66</f>
        <v>920</v>
      </c>
      <c r="G64" s="16">
        <f>'[3]24'!G66</f>
        <v>0</v>
      </c>
      <c r="H64" s="17">
        <f t="shared" si="27"/>
        <v>1240</v>
      </c>
      <c r="I64" s="15">
        <f>'[3]24'!J66</f>
        <v>320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150</v>
      </c>
      <c r="N64" s="16">
        <f>'[3]24'!O66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14.77</v>
      </c>
      <c r="AC64" s="8">
        <f t="shared" si="9"/>
        <v>0</v>
      </c>
      <c r="AD64" s="8">
        <f t="shared" si="10"/>
        <v>46.769999999999996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14.77</v>
      </c>
      <c r="AJ64" s="8">
        <f t="shared" si="16"/>
        <v>0</v>
      </c>
      <c r="AK64" s="8">
        <f t="shared" si="17"/>
        <v>46.769999999999996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120.46</v>
      </c>
      <c r="AQ64" s="8">
        <f t="shared" si="34"/>
        <v>0</v>
      </c>
      <c r="AR64" s="8">
        <f t="shared" si="18"/>
        <v>376.46</v>
      </c>
      <c r="AT64" s="8">
        <v>46.77</v>
      </c>
      <c r="AU64" s="8">
        <v>46.77</v>
      </c>
      <c r="AW64" s="199">
        <v>32</v>
      </c>
      <c r="AX64" s="199">
        <v>0</v>
      </c>
      <c r="AY64" s="199">
        <v>0</v>
      </c>
      <c r="AZ64" s="199">
        <v>0</v>
      </c>
      <c r="BA64" s="199">
        <v>14.77</v>
      </c>
      <c r="BB64" s="199">
        <v>0</v>
      </c>
      <c r="BC64" s="8">
        <f t="shared" si="19"/>
        <v>46.769999999999996</v>
      </c>
      <c r="BD64" s="199">
        <v>32</v>
      </c>
      <c r="BE64" s="199">
        <v>0</v>
      </c>
      <c r="BF64" s="199">
        <v>0</v>
      </c>
      <c r="BG64" s="199">
        <v>0</v>
      </c>
      <c r="BH64" s="199">
        <v>14.77</v>
      </c>
      <c r="BI64" s="199">
        <v>0</v>
      </c>
      <c r="BJ64" s="8">
        <f t="shared" si="20"/>
        <v>46.769999999999996</v>
      </c>
      <c r="BL64" s="8">
        <f t="shared" si="21"/>
        <v>46.77</v>
      </c>
      <c r="BM64" s="8">
        <f t="shared" si="22"/>
        <v>46.77</v>
      </c>
      <c r="BN64" s="8">
        <f t="shared" si="23"/>
        <v>46.769999999999996</v>
      </c>
      <c r="BO64" s="8">
        <f t="shared" si="24"/>
        <v>46.769999999999996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0</v>
      </c>
      <c r="E65" s="16">
        <f>'[3]24'!E67</f>
        <v>0</v>
      </c>
      <c r="F65" s="16">
        <f>'[3]24'!F67</f>
        <v>920</v>
      </c>
      <c r="G65" s="16">
        <f>'[3]24'!G67</f>
        <v>0</v>
      </c>
      <c r="H65" s="17">
        <f t="shared" si="27"/>
        <v>1240</v>
      </c>
      <c r="I65" s="15">
        <f>'[3]24'!J67</f>
        <v>320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150</v>
      </c>
      <c r="N65" s="16">
        <f>'[3]24'!O67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14.77</v>
      </c>
      <c r="AC65" s="8">
        <f t="shared" si="9"/>
        <v>0</v>
      </c>
      <c r="AD65" s="8">
        <f t="shared" si="10"/>
        <v>46.769999999999996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14.77</v>
      </c>
      <c r="AJ65" s="8">
        <f t="shared" si="16"/>
        <v>0</v>
      </c>
      <c r="AK65" s="8">
        <f t="shared" si="17"/>
        <v>46.769999999999996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120.46</v>
      </c>
      <c r="AQ65" s="8">
        <f t="shared" si="34"/>
        <v>0</v>
      </c>
      <c r="AR65" s="8">
        <f t="shared" si="18"/>
        <v>376.46</v>
      </c>
      <c r="AT65" s="8">
        <v>46.77</v>
      </c>
      <c r="AU65" s="8">
        <v>46.77</v>
      </c>
      <c r="AW65" s="199">
        <v>32</v>
      </c>
      <c r="AX65" s="199">
        <v>0</v>
      </c>
      <c r="AY65" s="199">
        <v>0</v>
      </c>
      <c r="AZ65" s="199">
        <v>0</v>
      </c>
      <c r="BA65" s="199">
        <v>14.77</v>
      </c>
      <c r="BB65" s="199">
        <v>0</v>
      </c>
      <c r="BC65" s="8">
        <f t="shared" si="19"/>
        <v>46.769999999999996</v>
      </c>
      <c r="BD65" s="199">
        <v>32</v>
      </c>
      <c r="BE65" s="199">
        <v>0</v>
      </c>
      <c r="BF65" s="199">
        <v>0</v>
      </c>
      <c r="BG65" s="199">
        <v>0</v>
      </c>
      <c r="BH65" s="199">
        <v>14.77</v>
      </c>
      <c r="BI65" s="199">
        <v>0</v>
      </c>
      <c r="BJ65" s="8">
        <f t="shared" si="20"/>
        <v>46.769999999999996</v>
      </c>
      <c r="BL65" s="8">
        <f t="shared" si="21"/>
        <v>46.77</v>
      </c>
      <c r="BM65" s="8">
        <f t="shared" si="22"/>
        <v>46.77</v>
      </c>
      <c r="BN65" s="8">
        <f t="shared" si="23"/>
        <v>46.769999999999996</v>
      </c>
      <c r="BO65" s="8">
        <f t="shared" si="24"/>
        <v>46.769999999999996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0</v>
      </c>
      <c r="E66" s="16">
        <f>'[3]24'!E68</f>
        <v>0</v>
      </c>
      <c r="F66" s="16">
        <f>'[3]24'!F68</f>
        <v>920</v>
      </c>
      <c r="G66" s="16">
        <f>'[3]24'!G68</f>
        <v>0</v>
      </c>
      <c r="H66" s="17">
        <f t="shared" si="27"/>
        <v>1240</v>
      </c>
      <c r="I66" s="15">
        <f>'[3]24'!J68</f>
        <v>320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150</v>
      </c>
      <c r="N66" s="16">
        <f>'[3]24'!O68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14.77</v>
      </c>
      <c r="AC66" s="8">
        <f t="shared" si="9"/>
        <v>0</v>
      </c>
      <c r="AD66" s="8">
        <f t="shared" si="10"/>
        <v>46.769999999999996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14.77</v>
      </c>
      <c r="AJ66" s="8">
        <f t="shared" si="16"/>
        <v>0</v>
      </c>
      <c r="AK66" s="8">
        <f t="shared" si="17"/>
        <v>46.769999999999996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120.46</v>
      </c>
      <c r="AQ66" s="8">
        <f t="shared" si="34"/>
        <v>0</v>
      </c>
      <c r="AR66" s="8">
        <f t="shared" si="18"/>
        <v>376.46</v>
      </c>
      <c r="AT66" s="8">
        <v>46.77</v>
      </c>
      <c r="AU66" s="8">
        <v>46.77</v>
      </c>
      <c r="AW66" s="199">
        <v>32</v>
      </c>
      <c r="AX66" s="199">
        <v>0</v>
      </c>
      <c r="AY66" s="199">
        <v>0</v>
      </c>
      <c r="AZ66" s="199">
        <v>0</v>
      </c>
      <c r="BA66" s="199">
        <v>14.77</v>
      </c>
      <c r="BB66" s="199">
        <v>0</v>
      </c>
      <c r="BC66" s="8">
        <f t="shared" si="19"/>
        <v>46.769999999999996</v>
      </c>
      <c r="BD66" s="199">
        <v>32</v>
      </c>
      <c r="BE66" s="199">
        <v>0</v>
      </c>
      <c r="BF66" s="199">
        <v>0</v>
      </c>
      <c r="BG66" s="199">
        <v>0</v>
      </c>
      <c r="BH66" s="199">
        <v>14.77</v>
      </c>
      <c r="BI66" s="199">
        <v>0</v>
      </c>
      <c r="BJ66" s="8">
        <f t="shared" si="20"/>
        <v>46.769999999999996</v>
      </c>
      <c r="BL66" s="8">
        <f t="shared" si="21"/>
        <v>46.77</v>
      </c>
      <c r="BM66" s="8">
        <f t="shared" si="22"/>
        <v>46.77</v>
      </c>
      <c r="BN66" s="8">
        <f t="shared" si="23"/>
        <v>46.769999999999996</v>
      </c>
      <c r="BO66" s="8">
        <f t="shared" si="24"/>
        <v>46.769999999999996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0</v>
      </c>
      <c r="E67" s="16">
        <f>'[3]24'!E69</f>
        <v>0</v>
      </c>
      <c r="F67" s="16">
        <f>'[3]24'!F69</f>
        <v>920</v>
      </c>
      <c r="G67" s="16">
        <f>'[3]24'!G69</f>
        <v>0</v>
      </c>
      <c r="H67" s="17">
        <f t="shared" si="27"/>
        <v>1240</v>
      </c>
      <c r="I67" s="15">
        <f>'[3]24'!J69</f>
        <v>320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150</v>
      </c>
      <c r="N67" s="16">
        <f>'[3]24'!O69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14.57</v>
      </c>
      <c r="AC67" s="8">
        <f t="shared" si="9"/>
        <v>0</v>
      </c>
      <c r="AD67" s="8">
        <f t="shared" si="10"/>
        <v>46.57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14.57</v>
      </c>
      <c r="AJ67" s="8">
        <f t="shared" si="16"/>
        <v>0</v>
      </c>
      <c r="AK67" s="8">
        <f t="shared" si="17"/>
        <v>46.57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120.86000000000001</v>
      </c>
      <c r="AQ67" s="8">
        <f t="shared" si="34"/>
        <v>0</v>
      </c>
      <c r="AR67" s="8">
        <f t="shared" si="18"/>
        <v>376.86</v>
      </c>
      <c r="AT67" s="8">
        <v>46.56</v>
      </c>
      <c r="AU67" s="8">
        <v>46.56</v>
      </c>
      <c r="AW67" s="199">
        <v>32</v>
      </c>
      <c r="AX67" s="199">
        <v>0</v>
      </c>
      <c r="AY67" s="199">
        <v>0</v>
      </c>
      <c r="AZ67" s="199">
        <v>0</v>
      </c>
      <c r="BA67" s="199">
        <v>14.57</v>
      </c>
      <c r="BB67" s="199">
        <v>0</v>
      </c>
      <c r="BC67" s="8">
        <f t="shared" si="19"/>
        <v>46.57</v>
      </c>
      <c r="BD67" s="199">
        <v>32</v>
      </c>
      <c r="BE67" s="199">
        <v>0</v>
      </c>
      <c r="BF67" s="199">
        <v>0</v>
      </c>
      <c r="BG67" s="199">
        <v>0</v>
      </c>
      <c r="BH67" s="199">
        <v>14.57</v>
      </c>
      <c r="BI67" s="199">
        <v>0</v>
      </c>
      <c r="BJ67" s="8">
        <f t="shared" si="20"/>
        <v>46.57</v>
      </c>
      <c r="BL67" s="8">
        <f t="shared" si="21"/>
        <v>46.56</v>
      </c>
      <c r="BM67" s="8">
        <f t="shared" si="22"/>
        <v>46.56</v>
      </c>
      <c r="BN67" s="8">
        <f t="shared" si="23"/>
        <v>46.57</v>
      </c>
      <c r="BO67" s="8">
        <f t="shared" si="24"/>
        <v>46.57</v>
      </c>
      <c r="BP67" s="182">
        <f t="shared" si="25"/>
        <v>-9.9999999999980105E-3</v>
      </c>
      <c r="BQ67" s="182">
        <f t="shared" si="26"/>
        <v>-9.9999999999980105E-3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0</v>
      </c>
      <c r="E68" s="16">
        <f>'[3]24'!E70</f>
        <v>0</v>
      </c>
      <c r="F68" s="16">
        <f>'[3]24'!F70</f>
        <v>920</v>
      </c>
      <c r="G68" s="16">
        <f>'[3]24'!G70</f>
        <v>0</v>
      </c>
      <c r="H68" s="17">
        <f t="shared" si="27"/>
        <v>1240</v>
      </c>
      <c r="I68" s="15">
        <f>'[3]24'!J70</f>
        <v>320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150</v>
      </c>
      <c r="N68" s="16">
        <f>'[3]24'!O70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14.77</v>
      </c>
      <c r="AC68" s="8">
        <f t="shared" ref="AC68:AC98" si="41">BB68</f>
        <v>0</v>
      </c>
      <c r="AD68" s="8">
        <f t="shared" ref="AD68:AD98" si="42">BC68</f>
        <v>46.769999999999996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14.77</v>
      </c>
      <c r="AJ68" s="8">
        <f t="shared" ref="AJ68:AJ98" si="48">BI68</f>
        <v>0</v>
      </c>
      <c r="AK68" s="8">
        <f t="shared" ref="AK68:AK98" si="49">BJ68</f>
        <v>46.769999999999996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120.46</v>
      </c>
      <c r="AQ68" s="8">
        <f t="shared" si="34"/>
        <v>0</v>
      </c>
      <c r="AR68" s="8">
        <f t="shared" ref="AR68:AR98" si="50">SUM(AL68:AQ68)</f>
        <v>376.46</v>
      </c>
      <c r="AT68" s="8">
        <v>46.77</v>
      </c>
      <c r="AU68" s="8">
        <v>46.77</v>
      </c>
      <c r="AW68" s="199">
        <v>32</v>
      </c>
      <c r="AX68" s="199">
        <v>0</v>
      </c>
      <c r="AY68" s="199">
        <v>0</v>
      </c>
      <c r="AZ68" s="199">
        <v>0</v>
      </c>
      <c r="BA68" s="199">
        <v>14.77</v>
      </c>
      <c r="BB68" s="199">
        <v>0</v>
      </c>
      <c r="BC68" s="8">
        <f t="shared" ref="BC68:BC98" si="51">SUM(AW68:BB68)</f>
        <v>46.769999999999996</v>
      </c>
      <c r="BD68" s="199">
        <v>32</v>
      </c>
      <c r="BE68" s="199">
        <v>0</v>
      </c>
      <c r="BF68" s="199">
        <v>0</v>
      </c>
      <c r="BG68" s="199">
        <v>0</v>
      </c>
      <c r="BH68" s="199">
        <v>14.77</v>
      </c>
      <c r="BI68" s="199">
        <v>0</v>
      </c>
      <c r="BJ68" s="8">
        <f t="shared" ref="BJ68:BJ98" si="52">SUM(BD68:BI68)</f>
        <v>46.769999999999996</v>
      </c>
      <c r="BL68" s="8">
        <f t="shared" ref="BL68:BL98" si="53">AT68</f>
        <v>46.77</v>
      </c>
      <c r="BM68" s="8">
        <f t="shared" ref="BM68:BM98" si="54">AU68</f>
        <v>46.77</v>
      </c>
      <c r="BN68" s="8">
        <f t="shared" ref="BN68:BN98" si="55">BC68</f>
        <v>46.769999999999996</v>
      </c>
      <c r="BO68" s="8">
        <f t="shared" ref="BO68:BO98" si="56">BJ68</f>
        <v>46.769999999999996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0</v>
      </c>
      <c r="E69" s="16">
        <f>'[3]24'!E71</f>
        <v>0</v>
      </c>
      <c r="F69" s="16">
        <f>'[3]24'!F71</f>
        <v>920</v>
      </c>
      <c r="G69" s="16">
        <f>'[3]24'!G71</f>
        <v>0</v>
      </c>
      <c r="H69" s="17">
        <f t="shared" ref="H69:H98" si="59">SUM(B69:G69)</f>
        <v>1240</v>
      </c>
      <c r="I69" s="15">
        <f>'[3]24'!J71</f>
        <v>320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150</v>
      </c>
      <c r="N69" s="16">
        <f>'[3]24'!O71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14.77</v>
      </c>
      <c r="AC69" s="8">
        <f t="shared" si="41"/>
        <v>0</v>
      </c>
      <c r="AD69" s="8">
        <f t="shared" si="42"/>
        <v>46.769999999999996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14.77</v>
      </c>
      <c r="AJ69" s="8">
        <f t="shared" si="48"/>
        <v>0</v>
      </c>
      <c r="AK69" s="8">
        <f t="shared" si="49"/>
        <v>46.769999999999996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120.46</v>
      </c>
      <c r="AQ69" s="8">
        <f t="shared" si="34"/>
        <v>0</v>
      </c>
      <c r="AR69" s="8">
        <f t="shared" si="50"/>
        <v>376.46</v>
      </c>
      <c r="AT69" s="8">
        <v>46.77</v>
      </c>
      <c r="AU69" s="8">
        <v>46.77</v>
      </c>
      <c r="AW69" s="199">
        <v>32</v>
      </c>
      <c r="AX69" s="199">
        <v>0</v>
      </c>
      <c r="AY69" s="199">
        <v>0</v>
      </c>
      <c r="AZ69" s="199">
        <v>0</v>
      </c>
      <c r="BA69" s="199">
        <v>14.77</v>
      </c>
      <c r="BB69" s="199">
        <v>0</v>
      </c>
      <c r="BC69" s="8">
        <f t="shared" si="51"/>
        <v>46.769999999999996</v>
      </c>
      <c r="BD69" s="199">
        <v>32</v>
      </c>
      <c r="BE69" s="199">
        <v>0</v>
      </c>
      <c r="BF69" s="199">
        <v>0</v>
      </c>
      <c r="BG69" s="199">
        <v>0</v>
      </c>
      <c r="BH69" s="199">
        <v>14.77</v>
      </c>
      <c r="BI69" s="199">
        <v>0</v>
      </c>
      <c r="BJ69" s="8">
        <f t="shared" si="52"/>
        <v>46.769999999999996</v>
      </c>
      <c r="BL69" s="8">
        <f t="shared" si="53"/>
        <v>46.77</v>
      </c>
      <c r="BM69" s="8">
        <f t="shared" si="54"/>
        <v>46.77</v>
      </c>
      <c r="BN69" s="8">
        <f t="shared" si="55"/>
        <v>46.769999999999996</v>
      </c>
      <c r="BO69" s="8">
        <f t="shared" si="56"/>
        <v>46.769999999999996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0</v>
      </c>
      <c r="E70" s="16">
        <f>'[3]24'!E72</f>
        <v>0</v>
      </c>
      <c r="F70" s="16">
        <f>'[3]24'!F72</f>
        <v>920</v>
      </c>
      <c r="G70" s="16">
        <f>'[3]24'!G72</f>
        <v>0</v>
      </c>
      <c r="H70" s="17">
        <f t="shared" si="59"/>
        <v>1240</v>
      </c>
      <c r="I70" s="15">
        <f>'[3]24'!J72</f>
        <v>320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150</v>
      </c>
      <c r="N70" s="16">
        <f>'[3]24'!O72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14.77</v>
      </c>
      <c r="AC70" s="8">
        <f t="shared" si="41"/>
        <v>0</v>
      </c>
      <c r="AD70" s="8">
        <f t="shared" si="42"/>
        <v>46.769999999999996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14.77</v>
      </c>
      <c r="AJ70" s="8">
        <f t="shared" si="48"/>
        <v>0</v>
      </c>
      <c r="AK70" s="8">
        <f t="shared" si="49"/>
        <v>46.769999999999996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120.46</v>
      </c>
      <c r="AQ70" s="8">
        <f t="shared" si="34"/>
        <v>0</v>
      </c>
      <c r="AR70" s="8">
        <f t="shared" si="50"/>
        <v>376.46</v>
      </c>
      <c r="AT70" s="8">
        <v>46.77</v>
      </c>
      <c r="AU70" s="8">
        <v>46.77</v>
      </c>
      <c r="AW70" s="199">
        <v>32</v>
      </c>
      <c r="AX70" s="199">
        <v>0</v>
      </c>
      <c r="AY70" s="199">
        <v>0</v>
      </c>
      <c r="AZ70" s="199">
        <v>0</v>
      </c>
      <c r="BA70" s="199">
        <v>14.77</v>
      </c>
      <c r="BB70" s="199">
        <v>0</v>
      </c>
      <c r="BC70" s="8">
        <f t="shared" si="51"/>
        <v>46.769999999999996</v>
      </c>
      <c r="BD70" s="199">
        <v>32</v>
      </c>
      <c r="BE70" s="199">
        <v>0</v>
      </c>
      <c r="BF70" s="199">
        <v>0</v>
      </c>
      <c r="BG70" s="199">
        <v>0</v>
      </c>
      <c r="BH70" s="199">
        <v>14.77</v>
      </c>
      <c r="BI70" s="199">
        <v>0</v>
      </c>
      <c r="BJ70" s="8">
        <f t="shared" si="52"/>
        <v>46.769999999999996</v>
      </c>
      <c r="BL70" s="8">
        <f t="shared" si="53"/>
        <v>46.77</v>
      </c>
      <c r="BM70" s="8">
        <f t="shared" si="54"/>
        <v>46.77</v>
      </c>
      <c r="BN70" s="8">
        <f t="shared" si="55"/>
        <v>46.769999999999996</v>
      </c>
      <c r="BO70" s="8">
        <f t="shared" si="56"/>
        <v>46.769999999999996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0</v>
      </c>
      <c r="E71" s="16">
        <f>'[3]24'!E73</f>
        <v>0</v>
      </c>
      <c r="F71" s="16">
        <f>'[3]24'!F73</f>
        <v>920</v>
      </c>
      <c r="G71" s="16">
        <f>'[3]24'!G73</f>
        <v>0</v>
      </c>
      <c r="H71" s="17">
        <f t="shared" si="59"/>
        <v>1240</v>
      </c>
      <c r="I71" s="15">
        <f>'[3]24'!J73</f>
        <v>320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150</v>
      </c>
      <c r="N71" s="16">
        <f>'[3]24'!O73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14.77</v>
      </c>
      <c r="AC71" s="8">
        <f t="shared" si="41"/>
        <v>0</v>
      </c>
      <c r="AD71" s="8">
        <f t="shared" si="42"/>
        <v>46.769999999999996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14.77</v>
      </c>
      <c r="AJ71" s="8">
        <f t="shared" si="48"/>
        <v>0</v>
      </c>
      <c r="AK71" s="8">
        <f t="shared" si="49"/>
        <v>46.769999999999996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120.46</v>
      </c>
      <c r="AQ71" s="8">
        <f t="shared" si="34"/>
        <v>0</v>
      </c>
      <c r="AR71" s="8">
        <f t="shared" si="50"/>
        <v>376.46</v>
      </c>
      <c r="AT71" s="8">
        <v>46.77</v>
      </c>
      <c r="AU71" s="8">
        <v>46.77</v>
      </c>
      <c r="AW71" s="199">
        <v>32</v>
      </c>
      <c r="AX71" s="199">
        <v>0</v>
      </c>
      <c r="AY71" s="199">
        <v>0</v>
      </c>
      <c r="AZ71" s="199">
        <v>0</v>
      </c>
      <c r="BA71" s="199">
        <v>14.77</v>
      </c>
      <c r="BB71" s="199">
        <v>0</v>
      </c>
      <c r="BC71" s="8">
        <f t="shared" si="51"/>
        <v>46.769999999999996</v>
      </c>
      <c r="BD71" s="199">
        <v>32</v>
      </c>
      <c r="BE71" s="199">
        <v>0</v>
      </c>
      <c r="BF71" s="199">
        <v>0</v>
      </c>
      <c r="BG71" s="199">
        <v>0</v>
      </c>
      <c r="BH71" s="199">
        <v>14.77</v>
      </c>
      <c r="BI71" s="199">
        <v>0</v>
      </c>
      <c r="BJ71" s="8">
        <f t="shared" si="52"/>
        <v>46.769999999999996</v>
      </c>
      <c r="BL71" s="8">
        <f t="shared" si="53"/>
        <v>46.77</v>
      </c>
      <c r="BM71" s="8">
        <f t="shared" si="54"/>
        <v>46.77</v>
      </c>
      <c r="BN71" s="8">
        <f t="shared" si="55"/>
        <v>46.769999999999996</v>
      </c>
      <c r="BO71" s="8">
        <f t="shared" si="56"/>
        <v>46.769999999999996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0</v>
      </c>
      <c r="E72" s="16">
        <f>'[3]24'!E74</f>
        <v>0</v>
      </c>
      <c r="F72" s="16">
        <f>'[3]24'!F74</f>
        <v>920</v>
      </c>
      <c r="G72" s="16">
        <f>'[3]24'!G74</f>
        <v>0</v>
      </c>
      <c r="H72" s="17">
        <f t="shared" si="59"/>
        <v>1240</v>
      </c>
      <c r="I72" s="15">
        <f>'[3]24'!J74</f>
        <v>320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150</v>
      </c>
      <c r="N72" s="16">
        <f>'[3]24'!O74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14.77</v>
      </c>
      <c r="AC72" s="8">
        <f t="shared" si="41"/>
        <v>0</v>
      </c>
      <c r="AD72" s="8">
        <f t="shared" si="42"/>
        <v>46.769999999999996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14.77</v>
      </c>
      <c r="AJ72" s="8">
        <f t="shared" si="48"/>
        <v>0</v>
      </c>
      <c r="AK72" s="8">
        <f t="shared" si="49"/>
        <v>46.769999999999996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120.46</v>
      </c>
      <c r="AQ72" s="8">
        <f t="shared" si="34"/>
        <v>0</v>
      </c>
      <c r="AR72" s="8">
        <f t="shared" si="50"/>
        <v>376.46</v>
      </c>
      <c r="AT72" s="8">
        <v>46.77</v>
      </c>
      <c r="AU72" s="8">
        <v>46.77</v>
      </c>
      <c r="AW72" s="199">
        <v>32</v>
      </c>
      <c r="AX72" s="199">
        <v>0</v>
      </c>
      <c r="AY72" s="199">
        <v>0</v>
      </c>
      <c r="AZ72" s="199">
        <v>0</v>
      </c>
      <c r="BA72" s="199">
        <v>14.77</v>
      </c>
      <c r="BB72" s="199">
        <v>0</v>
      </c>
      <c r="BC72" s="8">
        <f t="shared" si="51"/>
        <v>46.769999999999996</v>
      </c>
      <c r="BD72" s="199">
        <v>32</v>
      </c>
      <c r="BE72" s="199">
        <v>0</v>
      </c>
      <c r="BF72" s="199">
        <v>0</v>
      </c>
      <c r="BG72" s="199">
        <v>0</v>
      </c>
      <c r="BH72" s="199">
        <v>14.77</v>
      </c>
      <c r="BI72" s="199">
        <v>0</v>
      </c>
      <c r="BJ72" s="8">
        <f t="shared" si="52"/>
        <v>46.769999999999996</v>
      </c>
      <c r="BL72" s="8">
        <f t="shared" si="53"/>
        <v>46.77</v>
      </c>
      <c r="BM72" s="8">
        <f t="shared" si="54"/>
        <v>46.77</v>
      </c>
      <c r="BN72" s="8">
        <f t="shared" si="55"/>
        <v>46.769999999999996</v>
      </c>
      <c r="BO72" s="8">
        <f t="shared" si="56"/>
        <v>46.769999999999996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0</v>
      </c>
      <c r="E73" s="16">
        <f>'[3]24'!E75</f>
        <v>0</v>
      </c>
      <c r="F73" s="16">
        <f>'[3]24'!F75</f>
        <v>920</v>
      </c>
      <c r="G73" s="16">
        <f>'[3]24'!G75</f>
        <v>0</v>
      </c>
      <c r="H73" s="17">
        <f t="shared" si="59"/>
        <v>1240</v>
      </c>
      <c r="I73" s="15">
        <f>'[3]24'!J75</f>
        <v>320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150</v>
      </c>
      <c r="N73" s="16">
        <f>'[3]24'!O75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14.3</v>
      </c>
      <c r="AC73" s="8">
        <f t="shared" si="41"/>
        <v>0</v>
      </c>
      <c r="AD73" s="8">
        <f t="shared" si="42"/>
        <v>46.3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14.3</v>
      </c>
      <c r="AJ73" s="8">
        <f t="shared" si="48"/>
        <v>0</v>
      </c>
      <c r="AK73" s="8">
        <f t="shared" si="49"/>
        <v>46.3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121.39999999999999</v>
      </c>
      <c r="AQ73" s="8">
        <f t="shared" si="34"/>
        <v>0</v>
      </c>
      <c r="AR73" s="8">
        <f t="shared" si="50"/>
        <v>377.4</v>
      </c>
      <c r="AT73" s="8">
        <v>46.3</v>
      </c>
      <c r="AU73" s="8">
        <v>46.3</v>
      </c>
      <c r="AW73" s="199">
        <v>32</v>
      </c>
      <c r="AX73" s="199">
        <v>0</v>
      </c>
      <c r="AY73" s="199">
        <v>0</v>
      </c>
      <c r="AZ73" s="199">
        <v>0</v>
      </c>
      <c r="BA73" s="199">
        <v>14.3</v>
      </c>
      <c r="BB73" s="199">
        <v>0</v>
      </c>
      <c r="BC73" s="8">
        <f t="shared" si="51"/>
        <v>46.3</v>
      </c>
      <c r="BD73" s="199">
        <v>32</v>
      </c>
      <c r="BE73" s="199">
        <v>0</v>
      </c>
      <c r="BF73" s="199">
        <v>0</v>
      </c>
      <c r="BG73" s="199">
        <v>0</v>
      </c>
      <c r="BH73" s="199">
        <v>14.3</v>
      </c>
      <c r="BI73" s="199">
        <v>0</v>
      </c>
      <c r="BJ73" s="8">
        <f t="shared" si="52"/>
        <v>46.3</v>
      </c>
      <c r="BL73" s="8">
        <f t="shared" si="53"/>
        <v>46.3</v>
      </c>
      <c r="BM73" s="8">
        <f t="shared" si="54"/>
        <v>46.3</v>
      </c>
      <c r="BN73" s="8">
        <f t="shared" si="55"/>
        <v>46.3</v>
      </c>
      <c r="BO73" s="8">
        <f t="shared" si="56"/>
        <v>46.3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0</v>
      </c>
      <c r="E74" s="16">
        <f>'[3]24'!E76</f>
        <v>0</v>
      </c>
      <c r="F74" s="16">
        <f>'[3]24'!F76</f>
        <v>920</v>
      </c>
      <c r="G74" s="16">
        <f>'[3]24'!G76</f>
        <v>0</v>
      </c>
      <c r="H74" s="17">
        <f t="shared" si="59"/>
        <v>1240</v>
      </c>
      <c r="I74" s="15">
        <f>'[3]24'!J76</f>
        <v>320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150</v>
      </c>
      <c r="N74" s="16">
        <f>'[3]24'!O76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14.69</v>
      </c>
      <c r="AC74" s="8">
        <f t="shared" si="41"/>
        <v>0</v>
      </c>
      <c r="AD74" s="8">
        <f t="shared" si="42"/>
        <v>46.69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14.69</v>
      </c>
      <c r="AJ74" s="8">
        <f t="shared" si="48"/>
        <v>0</v>
      </c>
      <c r="AK74" s="8">
        <f t="shared" si="49"/>
        <v>46.69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120.62</v>
      </c>
      <c r="AQ74" s="8">
        <f t="shared" si="34"/>
        <v>0</v>
      </c>
      <c r="AR74" s="8">
        <f t="shared" si="50"/>
        <v>376.62</v>
      </c>
      <c r="AT74" s="8">
        <v>46.69</v>
      </c>
      <c r="AU74" s="8">
        <v>46.69</v>
      </c>
      <c r="AW74" s="199">
        <v>32</v>
      </c>
      <c r="AX74" s="199">
        <v>0</v>
      </c>
      <c r="AY74" s="199">
        <v>0</v>
      </c>
      <c r="AZ74" s="199">
        <v>0</v>
      </c>
      <c r="BA74" s="199">
        <v>14.69</v>
      </c>
      <c r="BB74" s="199">
        <v>0</v>
      </c>
      <c r="BC74" s="8">
        <f t="shared" si="51"/>
        <v>46.69</v>
      </c>
      <c r="BD74" s="199">
        <v>32</v>
      </c>
      <c r="BE74" s="199">
        <v>0</v>
      </c>
      <c r="BF74" s="199">
        <v>0</v>
      </c>
      <c r="BG74" s="199">
        <v>0</v>
      </c>
      <c r="BH74" s="199">
        <v>14.69</v>
      </c>
      <c r="BI74" s="199">
        <v>0</v>
      </c>
      <c r="BJ74" s="8">
        <f t="shared" si="52"/>
        <v>46.69</v>
      </c>
      <c r="BL74" s="8">
        <f t="shared" si="53"/>
        <v>46.69</v>
      </c>
      <c r="BM74" s="8">
        <f t="shared" si="54"/>
        <v>46.69</v>
      </c>
      <c r="BN74" s="8">
        <f t="shared" si="55"/>
        <v>46.69</v>
      </c>
      <c r="BO74" s="8">
        <f t="shared" si="56"/>
        <v>46.69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0</v>
      </c>
      <c r="E75" s="16">
        <f>'[3]24'!E77</f>
        <v>0</v>
      </c>
      <c r="F75" s="16">
        <f>'[3]24'!F77</f>
        <v>960</v>
      </c>
      <c r="G75" s="16">
        <f>'[3]24'!G77</f>
        <v>0</v>
      </c>
      <c r="H75" s="17">
        <f t="shared" si="59"/>
        <v>1280</v>
      </c>
      <c r="I75" s="15">
        <f>'[3]24'!J77</f>
        <v>320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150</v>
      </c>
      <c r="N75" s="16">
        <f>'[3]24'!O77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14.69</v>
      </c>
      <c r="AC75" s="8">
        <f t="shared" si="41"/>
        <v>0</v>
      </c>
      <c r="AD75" s="8">
        <f t="shared" si="42"/>
        <v>46.69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14.69</v>
      </c>
      <c r="AJ75" s="8">
        <f t="shared" si="48"/>
        <v>0</v>
      </c>
      <c r="AK75" s="8">
        <f t="shared" si="49"/>
        <v>46.69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120.62</v>
      </c>
      <c r="AQ75" s="8">
        <f t="shared" si="34"/>
        <v>0</v>
      </c>
      <c r="AR75" s="8">
        <f t="shared" si="50"/>
        <v>376.62</v>
      </c>
      <c r="AT75" s="8">
        <v>46.69</v>
      </c>
      <c r="AU75" s="8">
        <v>46.69</v>
      </c>
      <c r="AW75" s="199">
        <v>32</v>
      </c>
      <c r="AX75" s="199">
        <v>0</v>
      </c>
      <c r="AY75" s="199">
        <v>0</v>
      </c>
      <c r="AZ75" s="199">
        <v>0</v>
      </c>
      <c r="BA75" s="199">
        <v>14.69</v>
      </c>
      <c r="BB75" s="199">
        <v>0</v>
      </c>
      <c r="BC75" s="8">
        <f t="shared" si="51"/>
        <v>46.69</v>
      </c>
      <c r="BD75" s="199">
        <v>32</v>
      </c>
      <c r="BE75" s="199">
        <v>0</v>
      </c>
      <c r="BF75" s="199">
        <v>0</v>
      </c>
      <c r="BG75" s="199">
        <v>0</v>
      </c>
      <c r="BH75" s="199">
        <v>14.69</v>
      </c>
      <c r="BI75" s="199">
        <v>0</v>
      </c>
      <c r="BJ75" s="8">
        <f t="shared" si="52"/>
        <v>46.69</v>
      </c>
      <c r="BL75" s="8">
        <f t="shared" si="53"/>
        <v>46.69</v>
      </c>
      <c r="BM75" s="8">
        <f t="shared" si="54"/>
        <v>46.69</v>
      </c>
      <c r="BN75" s="8">
        <f t="shared" si="55"/>
        <v>46.69</v>
      </c>
      <c r="BO75" s="8">
        <f t="shared" si="56"/>
        <v>46.69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0</v>
      </c>
      <c r="E76" s="16">
        <f>'[3]24'!E78</f>
        <v>0</v>
      </c>
      <c r="F76" s="16">
        <f>'[3]24'!F78</f>
        <v>960</v>
      </c>
      <c r="G76" s="16">
        <f>'[3]24'!G78</f>
        <v>0</v>
      </c>
      <c r="H76" s="17">
        <f t="shared" si="59"/>
        <v>1280</v>
      </c>
      <c r="I76" s="15">
        <f>'[3]24'!J78</f>
        <v>320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150</v>
      </c>
      <c r="N76" s="16">
        <f>'[3]24'!O78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0.5</v>
      </c>
      <c r="AC76" s="8">
        <f t="shared" si="41"/>
        <v>0</v>
      </c>
      <c r="AD76" s="8">
        <f t="shared" si="42"/>
        <v>32.5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0.5</v>
      </c>
      <c r="AJ76" s="8">
        <f t="shared" si="48"/>
        <v>0</v>
      </c>
      <c r="AK76" s="8">
        <f t="shared" si="49"/>
        <v>32.5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149</v>
      </c>
      <c r="AQ76" s="8">
        <f t="shared" si="34"/>
        <v>0</v>
      </c>
      <c r="AR76" s="8">
        <f t="shared" si="50"/>
        <v>405</v>
      </c>
      <c r="AT76" s="8">
        <v>32.5</v>
      </c>
      <c r="AU76" s="8">
        <v>32.5</v>
      </c>
      <c r="AW76" s="199">
        <v>32</v>
      </c>
      <c r="AX76" s="199">
        <v>0</v>
      </c>
      <c r="AY76" s="199">
        <v>0</v>
      </c>
      <c r="AZ76" s="199">
        <v>0</v>
      </c>
      <c r="BA76" s="199">
        <v>0.5</v>
      </c>
      <c r="BB76" s="199">
        <v>0</v>
      </c>
      <c r="BC76" s="8">
        <f t="shared" si="51"/>
        <v>32.5</v>
      </c>
      <c r="BD76" s="199">
        <v>32</v>
      </c>
      <c r="BE76" s="199">
        <v>0</v>
      </c>
      <c r="BF76" s="199">
        <v>0</v>
      </c>
      <c r="BG76" s="199">
        <v>0</v>
      </c>
      <c r="BH76" s="199">
        <v>0.5</v>
      </c>
      <c r="BI76" s="199">
        <v>0</v>
      </c>
      <c r="BJ76" s="8">
        <f t="shared" si="52"/>
        <v>32.5</v>
      </c>
      <c r="BL76" s="8">
        <f t="shared" si="53"/>
        <v>32.5</v>
      </c>
      <c r="BM76" s="8">
        <f t="shared" si="54"/>
        <v>32.5</v>
      </c>
      <c r="BN76" s="8">
        <f t="shared" si="55"/>
        <v>32.5</v>
      </c>
      <c r="BO76" s="8">
        <f t="shared" si="56"/>
        <v>32.5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0</v>
      </c>
      <c r="E77" s="16">
        <f>'[3]24'!E79</f>
        <v>0</v>
      </c>
      <c r="F77" s="16">
        <f>'[3]24'!F79</f>
        <v>960</v>
      </c>
      <c r="G77" s="16">
        <f>'[3]24'!G79</f>
        <v>0</v>
      </c>
      <c r="H77" s="17">
        <f t="shared" si="59"/>
        <v>1280</v>
      </c>
      <c r="I77" s="15">
        <f>'[3]24'!J79</f>
        <v>320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150</v>
      </c>
      <c r="N77" s="16">
        <f>'[3]24'!O79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1.5</v>
      </c>
      <c r="AC77" s="8">
        <f t="shared" si="41"/>
        <v>0</v>
      </c>
      <c r="AD77" s="8">
        <f t="shared" si="42"/>
        <v>33.5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1.5</v>
      </c>
      <c r="AJ77" s="8">
        <f t="shared" si="48"/>
        <v>0</v>
      </c>
      <c r="AK77" s="8">
        <f t="shared" si="49"/>
        <v>33.5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147</v>
      </c>
      <c r="AQ77" s="8">
        <f t="shared" si="34"/>
        <v>0</v>
      </c>
      <c r="AR77" s="8">
        <f t="shared" si="50"/>
        <v>403</v>
      </c>
      <c r="AT77" s="8">
        <v>33.5</v>
      </c>
      <c r="AU77" s="8">
        <v>33.5</v>
      </c>
      <c r="AW77" s="199">
        <v>32</v>
      </c>
      <c r="AX77" s="199">
        <v>0</v>
      </c>
      <c r="AY77" s="199">
        <v>0</v>
      </c>
      <c r="AZ77" s="199">
        <v>0</v>
      </c>
      <c r="BA77" s="199">
        <v>1.5</v>
      </c>
      <c r="BB77" s="199">
        <v>0</v>
      </c>
      <c r="BC77" s="8">
        <f t="shared" si="51"/>
        <v>33.5</v>
      </c>
      <c r="BD77" s="199">
        <v>32</v>
      </c>
      <c r="BE77" s="199">
        <v>0</v>
      </c>
      <c r="BF77" s="199">
        <v>0</v>
      </c>
      <c r="BG77" s="199">
        <v>0</v>
      </c>
      <c r="BH77" s="199">
        <v>1.5</v>
      </c>
      <c r="BI77" s="199">
        <v>0</v>
      </c>
      <c r="BJ77" s="8">
        <f t="shared" si="52"/>
        <v>33.5</v>
      </c>
      <c r="BL77" s="8">
        <f t="shared" si="53"/>
        <v>33.5</v>
      </c>
      <c r="BM77" s="8">
        <f t="shared" si="54"/>
        <v>33.5</v>
      </c>
      <c r="BN77" s="8">
        <f t="shared" si="55"/>
        <v>33.5</v>
      </c>
      <c r="BO77" s="8">
        <f t="shared" si="56"/>
        <v>33.5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0</v>
      </c>
      <c r="E78" s="16">
        <f>'[3]24'!E80</f>
        <v>0</v>
      </c>
      <c r="F78" s="16">
        <f>'[3]24'!F80</f>
        <v>960</v>
      </c>
      <c r="G78" s="16">
        <f>'[3]24'!G80</f>
        <v>0</v>
      </c>
      <c r="H78" s="17">
        <f t="shared" si="59"/>
        <v>1280</v>
      </c>
      <c r="I78" s="15">
        <f>'[3]24'!J80</f>
        <v>320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154</v>
      </c>
      <c r="N78" s="16">
        <f>'[3]24'!O80</f>
        <v>0</v>
      </c>
      <c r="O78" s="17">
        <f t="shared" si="60"/>
        <v>474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154</v>
      </c>
      <c r="V78" s="16">
        <f t="shared" si="32"/>
        <v>0</v>
      </c>
      <c r="W78" s="17">
        <f t="shared" si="61"/>
        <v>474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154</v>
      </c>
      <c r="AQ78" s="8">
        <f t="shared" si="34"/>
        <v>0</v>
      </c>
      <c r="AR78" s="8">
        <f t="shared" si="50"/>
        <v>410</v>
      </c>
      <c r="AT78" s="8">
        <v>32</v>
      </c>
      <c r="AU78" s="8">
        <v>32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0</v>
      </c>
      <c r="E79" s="16">
        <f>'[3]24'!E81</f>
        <v>0</v>
      </c>
      <c r="F79" s="16">
        <f>'[3]24'!F81</f>
        <v>960</v>
      </c>
      <c r="G79" s="16">
        <f>'[3]24'!G81</f>
        <v>0</v>
      </c>
      <c r="H79" s="17">
        <f t="shared" si="59"/>
        <v>1280</v>
      </c>
      <c r="I79" s="15">
        <f>'[3]24'!J81</f>
        <v>320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150</v>
      </c>
      <c r="N79" s="16">
        <f>'[3]24'!O81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6.5</v>
      </c>
      <c r="AC79" s="8">
        <f t="shared" si="41"/>
        <v>0</v>
      </c>
      <c r="AD79" s="8">
        <f t="shared" si="42"/>
        <v>38.5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6.5</v>
      </c>
      <c r="AJ79" s="8">
        <f t="shared" si="48"/>
        <v>0</v>
      </c>
      <c r="AK79" s="8">
        <f t="shared" si="49"/>
        <v>38.5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137</v>
      </c>
      <c r="AQ79" s="8">
        <f t="shared" si="34"/>
        <v>0</v>
      </c>
      <c r="AR79" s="8">
        <f t="shared" si="50"/>
        <v>393</v>
      </c>
      <c r="AT79" s="8">
        <v>38.5</v>
      </c>
      <c r="AU79" s="8">
        <v>38.5</v>
      </c>
      <c r="AW79" s="199">
        <v>32</v>
      </c>
      <c r="AX79" s="199">
        <v>0</v>
      </c>
      <c r="AY79" s="199">
        <v>0</v>
      </c>
      <c r="AZ79" s="199">
        <v>0</v>
      </c>
      <c r="BA79" s="199">
        <v>6.5</v>
      </c>
      <c r="BB79" s="199">
        <v>0</v>
      </c>
      <c r="BC79" s="8">
        <f t="shared" si="51"/>
        <v>38.5</v>
      </c>
      <c r="BD79" s="199">
        <v>32</v>
      </c>
      <c r="BE79" s="199">
        <v>0</v>
      </c>
      <c r="BF79" s="199">
        <v>0</v>
      </c>
      <c r="BG79" s="199">
        <v>0</v>
      </c>
      <c r="BH79" s="199">
        <v>6.5</v>
      </c>
      <c r="BI79" s="199">
        <v>0</v>
      </c>
      <c r="BJ79" s="8">
        <f t="shared" si="52"/>
        <v>38.5</v>
      </c>
      <c r="BL79" s="8">
        <f t="shared" si="53"/>
        <v>38.5</v>
      </c>
      <c r="BM79" s="8">
        <f t="shared" si="54"/>
        <v>38.5</v>
      </c>
      <c r="BN79" s="8">
        <f t="shared" si="55"/>
        <v>38.5</v>
      </c>
      <c r="BO79" s="8">
        <f t="shared" si="56"/>
        <v>38.5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0</v>
      </c>
      <c r="E80" s="16">
        <f>'[3]24'!E82</f>
        <v>0</v>
      </c>
      <c r="F80" s="16">
        <f>'[3]24'!F82</f>
        <v>960</v>
      </c>
      <c r="G80" s="16">
        <f>'[3]24'!G82</f>
        <v>0</v>
      </c>
      <c r="H80" s="17">
        <f t="shared" si="59"/>
        <v>1280</v>
      </c>
      <c r="I80" s="15">
        <f>'[3]24'!J82</f>
        <v>320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162</v>
      </c>
      <c r="N80" s="16">
        <f>'[3]24'!O82</f>
        <v>0</v>
      </c>
      <c r="O80" s="17">
        <f t="shared" si="60"/>
        <v>482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162</v>
      </c>
      <c r="V80" s="16">
        <f t="shared" si="32"/>
        <v>0</v>
      </c>
      <c r="W80" s="17">
        <f t="shared" si="61"/>
        <v>482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162</v>
      </c>
      <c r="AQ80" s="8">
        <f t="shared" si="34"/>
        <v>0</v>
      </c>
      <c r="AR80" s="8">
        <f t="shared" si="50"/>
        <v>418</v>
      </c>
      <c r="AT80" s="8">
        <v>32</v>
      </c>
      <c r="AU80" s="8">
        <v>32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0</v>
      </c>
      <c r="E81" s="16">
        <f>'[3]24'!E83</f>
        <v>0</v>
      </c>
      <c r="F81" s="16">
        <f>'[3]24'!F83</f>
        <v>960</v>
      </c>
      <c r="G81" s="16">
        <f>'[3]24'!G83</f>
        <v>0</v>
      </c>
      <c r="H81" s="17">
        <f t="shared" si="59"/>
        <v>1280</v>
      </c>
      <c r="I81" s="15">
        <f>'[3]24'!J83</f>
        <v>320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162</v>
      </c>
      <c r="N81" s="16">
        <f>'[3]24'!O83</f>
        <v>0</v>
      </c>
      <c r="O81" s="17">
        <f t="shared" si="60"/>
        <v>482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162</v>
      </c>
      <c r="V81" s="16">
        <f t="shared" si="32"/>
        <v>0</v>
      </c>
      <c r="W81" s="17">
        <f t="shared" si="61"/>
        <v>482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162</v>
      </c>
      <c r="AQ81" s="8">
        <f t="shared" si="34"/>
        <v>0</v>
      </c>
      <c r="AR81" s="8">
        <f t="shared" si="50"/>
        <v>418</v>
      </c>
      <c r="AT81" s="8">
        <v>32</v>
      </c>
      <c r="AU81" s="8">
        <v>32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0</v>
      </c>
      <c r="E82" s="16">
        <f>'[3]24'!E84</f>
        <v>0</v>
      </c>
      <c r="F82" s="16">
        <f>'[3]24'!F84</f>
        <v>960</v>
      </c>
      <c r="G82" s="16">
        <f>'[3]24'!G84</f>
        <v>0</v>
      </c>
      <c r="H82" s="17">
        <f t="shared" si="59"/>
        <v>1280</v>
      </c>
      <c r="I82" s="15">
        <f>'[3]24'!J84</f>
        <v>320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150</v>
      </c>
      <c r="N82" s="16">
        <f>'[3]24'!O84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8</v>
      </c>
      <c r="AC82" s="8">
        <f t="shared" si="41"/>
        <v>0</v>
      </c>
      <c r="AD82" s="8">
        <f t="shared" si="42"/>
        <v>40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8</v>
      </c>
      <c r="AJ82" s="8">
        <f t="shared" si="48"/>
        <v>0</v>
      </c>
      <c r="AK82" s="8">
        <f t="shared" si="49"/>
        <v>40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134</v>
      </c>
      <c r="AQ82" s="8">
        <f t="shared" si="34"/>
        <v>0</v>
      </c>
      <c r="AR82" s="8">
        <f t="shared" si="50"/>
        <v>390</v>
      </c>
      <c r="AT82" s="8">
        <v>40</v>
      </c>
      <c r="AU82" s="8">
        <v>40</v>
      </c>
      <c r="AW82" s="199">
        <v>32</v>
      </c>
      <c r="AX82" s="199">
        <v>0</v>
      </c>
      <c r="AY82" s="199">
        <v>0</v>
      </c>
      <c r="AZ82" s="199">
        <v>0</v>
      </c>
      <c r="BA82" s="199">
        <v>8</v>
      </c>
      <c r="BB82" s="199">
        <v>0</v>
      </c>
      <c r="BC82" s="8">
        <f t="shared" si="51"/>
        <v>40</v>
      </c>
      <c r="BD82" s="199">
        <v>32</v>
      </c>
      <c r="BE82" s="199">
        <v>0</v>
      </c>
      <c r="BF82" s="199">
        <v>0</v>
      </c>
      <c r="BG82" s="199">
        <v>0</v>
      </c>
      <c r="BH82" s="199">
        <v>8</v>
      </c>
      <c r="BI82" s="199">
        <v>0</v>
      </c>
      <c r="BJ82" s="8">
        <f t="shared" si="52"/>
        <v>40</v>
      </c>
      <c r="BL82" s="8">
        <f t="shared" si="53"/>
        <v>40</v>
      </c>
      <c r="BM82" s="8">
        <f t="shared" si="54"/>
        <v>40</v>
      </c>
      <c r="BN82" s="8">
        <f t="shared" si="55"/>
        <v>40</v>
      </c>
      <c r="BO82" s="8">
        <f t="shared" si="56"/>
        <v>40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0</v>
      </c>
      <c r="E83" s="16">
        <f>'[3]24'!E85</f>
        <v>0</v>
      </c>
      <c r="F83" s="16">
        <f>'[3]24'!F85</f>
        <v>960</v>
      </c>
      <c r="G83" s="16">
        <f>'[3]24'!G85</f>
        <v>0</v>
      </c>
      <c r="H83" s="17">
        <f t="shared" si="59"/>
        <v>1280</v>
      </c>
      <c r="I83" s="15">
        <f>'[3]24'!J85</f>
        <v>320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150</v>
      </c>
      <c r="N83" s="16">
        <f>'[3]24'!O85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11</v>
      </c>
      <c r="AC83" s="8">
        <f t="shared" si="41"/>
        <v>0</v>
      </c>
      <c r="AD83" s="8">
        <f t="shared" si="42"/>
        <v>43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11</v>
      </c>
      <c r="AJ83" s="8">
        <f t="shared" si="48"/>
        <v>0</v>
      </c>
      <c r="AK83" s="8">
        <f t="shared" si="49"/>
        <v>43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128</v>
      </c>
      <c r="AQ83" s="8">
        <f t="shared" si="34"/>
        <v>0</v>
      </c>
      <c r="AR83" s="8">
        <f t="shared" si="50"/>
        <v>384</v>
      </c>
      <c r="AT83" s="8">
        <v>43</v>
      </c>
      <c r="AU83" s="8">
        <v>43</v>
      </c>
      <c r="AW83" s="199">
        <v>32</v>
      </c>
      <c r="AX83" s="199">
        <v>0</v>
      </c>
      <c r="AY83" s="199">
        <v>0</v>
      </c>
      <c r="AZ83" s="199">
        <v>0</v>
      </c>
      <c r="BA83" s="199">
        <v>11</v>
      </c>
      <c r="BB83" s="199">
        <v>0</v>
      </c>
      <c r="BC83" s="8">
        <f t="shared" si="51"/>
        <v>43</v>
      </c>
      <c r="BD83" s="199">
        <v>32</v>
      </c>
      <c r="BE83" s="199">
        <v>0</v>
      </c>
      <c r="BF83" s="199">
        <v>0</v>
      </c>
      <c r="BG83" s="199">
        <v>0</v>
      </c>
      <c r="BH83" s="199">
        <v>11</v>
      </c>
      <c r="BI83" s="199">
        <v>0</v>
      </c>
      <c r="BJ83" s="8">
        <f t="shared" si="52"/>
        <v>43</v>
      </c>
      <c r="BL83" s="8">
        <f t="shared" si="53"/>
        <v>43</v>
      </c>
      <c r="BM83" s="8">
        <f t="shared" si="54"/>
        <v>43</v>
      </c>
      <c r="BN83" s="8">
        <f t="shared" si="55"/>
        <v>43</v>
      </c>
      <c r="BO83" s="8">
        <f t="shared" si="56"/>
        <v>43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0</v>
      </c>
      <c r="E84" s="16">
        <f>'[3]24'!E86</f>
        <v>0</v>
      </c>
      <c r="F84" s="16">
        <f>'[3]24'!F86</f>
        <v>960</v>
      </c>
      <c r="G84" s="16">
        <f>'[3]24'!G86</f>
        <v>0</v>
      </c>
      <c r="H84" s="17">
        <f t="shared" si="59"/>
        <v>1280</v>
      </c>
      <c r="I84" s="15">
        <f>'[3]24'!J86</f>
        <v>320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150</v>
      </c>
      <c r="N84" s="16">
        <f>'[3]24'!O86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11</v>
      </c>
      <c r="AC84" s="8">
        <f t="shared" si="41"/>
        <v>0</v>
      </c>
      <c r="AD84" s="8">
        <f t="shared" si="42"/>
        <v>43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11</v>
      </c>
      <c r="AJ84" s="8">
        <f t="shared" si="48"/>
        <v>0</v>
      </c>
      <c r="AK84" s="8">
        <f t="shared" si="49"/>
        <v>43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128</v>
      </c>
      <c r="AQ84" s="8">
        <f t="shared" si="34"/>
        <v>0</v>
      </c>
      <c r="AR84" s="8">
        <f t="shared" si="50"/>
        <v>384</v>
      </c>
      <c r="AT84" s="8">
        <v>43</v>
      </c>
      <c r="AU84" s="8">
        <v>43</v>
      </c>
      <c r="AW84" s="199">
        <v>32</v>
      </c>
      <c r="AX84" s="199">
        <v>0</v>
      </c>
      <c r="AY84" s="199">
        <v>0</v>
      </c>
      <c r="AZ84" s="199">
        <v>0</v>
      </c>
      <c r="BA84" s="199">
        <v>11</v>
      </c>
      <c r="BB84" s="199">
        <v>0</v>
      </c>
      <c r="BC84" s="8">
        <f t="shared" si="51"/>
        <v>43</v>
      </c>
      <c r="BD84" s="199">
        <v>32</v>
      </c>
      <c r="BE84" s="199">
        <v>0</v>
      </c>
      <c r="BF84" s="199">
        <v>0</v>
      </c>
      <c r="BG84" s="199">
        <v>0</v>
      </c>
      <c r="BH84" s="199">
        <v>11</v>
      </c>
      <c r="BI84" s="199">
        <v>0</v>
      </c>
      <c r="BJ84" s="8">
        <f t="shared" si="52"/>
        <v>43</v>
      </c>
      <c r="BL84" s="8">
        <f t="shared" si="53"/>
        <v>43</v>
      </c>
      <c r="BM84" s="8">
        <f t="shared" si="54"/>
        <v>43</v>
      </c>
      <c r="BN84" s="8">
        <f t="shared" si="55"/>
        <v>43</v>
      </c>
      <c r="BO84" s="8">
        <f t="shared" si="56"/>
        <v>43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0</v>
      </c>
      <c r="E85" s="16">
        <f>'[3]24'!E87</f>
        <v>0</v>
      </c>
      <c r="F85" s="16">
        <f>'[3]24'!F87</f>
        <v>960</v>
      </c>
      <c r="G85" s="16">
        <f>'[3]24'!G87</f>
        <v>0</v>
      </c>
      <c r="H85" s="17">
        <f t="shared" si="59"/>
        <v>1280</v>
      </c>
      <c r="I85" s="15">
        <f>'[3]24'!J87</f>
        <v>320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150</v>
      </c>
      <c r="N85" s="16">
        <f>'[3]24'!O87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8</v>
      </c>
      <c r="AC85" s="8">
        <f t="shared" si="41"/>
        <v>0</v>
      </c>
      <c r="AD85" s="8">
        <f t="shared" si="42"/>
        <v>40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8</v>
      </c>
      <c r="AJ85" s="8">
        <f t="shared" si="48"/>
        <v>0</v>
      </c>
      <c r="AK85" s="8">
        <f t="shared" si="49"/>
        <v>40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134</v>
      </c>
      <c r="AQ85" s="8">
        <f t="shared" si="34"/>
        <v>0</v>
      </c>
      <c r="AR85" s="8">
        <f t="shared" si="50"/>
        <v>390</v>
      </c>
      <c r="AT85" s="8">
        <v>40</v>
      </c>
      <c r="AU85" s="8">
        <v>40</v>
      </c>
      <c r="AW85" s="199">
        <v>32</v>
      </c>
      <c r="AX85" s="199">
        <v>0</v>
      </c>
      <c r="AY85" s="199">
        <v>0</v>
      </c>
      <c r="AZ85" s="199">
        <v>0</v>
      </c>
      <c r="BA85" s="199">
        <v>8</v>
      </c>
      <c r="BB85" s="199">
        <v>0</v>
      </c>
      <c r="BC85" s="8">
        <f t="shared" si="51"/>
        <v>40</v>
      </c>
      <c r="BD85" s="199">
        <v>32</v>
      </c>
      <c r="BE85" s="199">
        <v>0</v>
      </c>
      <c r="BF85" s="199">
        <v>0</v>
      </c>
      <c r="BG85" s="199">
        <v>0</v>
      </c>
      <c r="BH85" s="199">
        <v>8</v>
      </c>
      <c r="BI85" s="199">
        <v>0</v>
      </c>
      <c r="BJ85" s="8">
        <f t="shared" si="52"/>
        <v>40</v>
      </c>
      <c r="BL85" s="8">
        <f t="shared" si="53"/>
        <v>40</v>
      </c>
      <c r="BM85" s="8">
        <f t="shared" si="54"/>
        <v>40</v>
      </c>
      <c r="BN85" s="8">
        <f t="shared" si="55"/>
        <v>40</v>
      </c>
      <c r="BO85" s="8">
        <f t="shared" si="56"/>
        <v>40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0</v>
      </c>
      <c r="E86" s="16">
        <f>'[3]24'!E88</f>
        <v>0</v>
      </c>
      <c r="F86" s="16">
        <f>'[3]24'!F88</f>
        <v>960</v>
      </c>
      <c r="G86" s="16">
        <f>'[3]24'!G88</f>
        <v>0</v>
      </c>
      <c r="H86" s="17">
        <f t="shared" si="59"/>
        <v>1280</v>
      </c>
      <c r="I86" s="15">
        <f>'[3]24'!J88</f>
        <v>320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150</v>
      </c>
      <c r="N86" s="16">
        <f>'[3]24'!O88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14.77</v>
      </c>
      <c r="AC86" s="8">
        <f t="shared" si="41"/>
        <v>0</v>
      </c>
      <c r="AD86" s="8">
        <f t="shared" si="42"/>
        <v>46.769999999999996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14.77</v>
      </c>
      <c r="AJ86" s="8">
        <f t="shared" si="48"/>
        <v>0</v>
      </c>
      <c r="AK86" s="8">
        <f t="shared" si="49"/>
        <v>46.769999999999996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120.46</v>
      </c>
      <c r="AQ86" s="8">
        <f t="shared" si="34"/>
        <v>0</v>
      </c>
      <c r="AR86" s="8">
        <f t="shared" si="50"/>
        <v>376.46</v>
      </c>
      <c r="AT86" s="8">
        <v>46.77</v>
      </c>
      <c r="AU86" s="8">
        <v>46.77</v>
      </c>
      <c r="AW86" s="199">
        <v>32</v>
      </c>
      <c r="AX86" s="199">
        <v>0</v>
      </c>
      <c r="AY86" s="199">
        <v>0</v>
      </c>
      <c r="AZ86" s="199">
        <v>0</v>
      </c>
      <c r="BA86" s="199">
        <v>14.77</v>
      </c>
      <c r="BB86" s="199">
        <v>0</v>
      </c>
      <c r="BC86" s="8">
        <f t="shared" si="51"/>
        <v>46.769999999999996</v>
      </c>
      <c r="BD86" s="199">
        <v>32</v>
      </c>
      <c r="BE86" s="199">
        <v>0</v>
      </c>
      <c r="BF86" s="199">
        <v>0</v>
      </c>
      <c r="BG86" s="199">
        <v>0</v>
      </c>
      <c r="BH86" s="199">
        <v>14.77</v>
      </c>
      <c r="BI86" s="199">
        <v>0</v>
      </c>
      <c r="BJ86" s="8">
        <f t="shared" si="52"/>
        <v>46.769999999999996</v>
      </c>
      <c r="BL86" s="8">
        <f t="shared" si="53"/>
        <v>46.77</v>
      </c>
      <c r="BM86" s="8">
        <f t="shared" si="54"/>
        <v>46.77</v>
      </c>
      <c r="BN86" s="8">
        <f t="shared" si="55"/>
        <v>46.769999999999996</v>
      </c>
      <c r="BO86" s="8">
        <f t="shared" si="56"/>
        <v>46.769999999999996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0</v>
      </c>
      <c r="E87" s="16">
        <f>'[3]24'!E89</f>
        <v>0</v>
      </c>
      <c r="F87" s="16">
        <f>'[3]24'!F89</f>
        <v>960</v>
      </c>
      <c r="G87" s="16">
        <f>'[3]24'!G89</f>
        <v>0</v>
      </c>
      <c r="H87" s="17">
        <f t="shared" si="59"/>
        <v>1280</v>
      </c>
      <c r="I87" s="15">
        <f>'[3]24'!J89</f>
        <v>320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150</v>
      </c>
      <c r="N87" s="16">
        <f>'[3]24'!O89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14.67</v>
      </c>
      <c r="AC87" s="8">
        <f t="shared" si="41"/>
        <v>0</v>
      </c>
      <c r="AD87" s="8">
        <f t="shared" si="42"/>
        <v>46.67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14.67</v>
      </c>
      <c r="AJ87" s="8">
        <f t="shared" si="48"/>
        <v>0</v>
      </c>
      <c r="AK87" s="8">
        <f t="shared" si="49"/>
        <v>46.67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120.66000000000001</v>
      </c>
      <c r="AQ87" s="8">
        <f t="shared" si="34"/>
        <v>0</v>
      </c>
      <c r="AR87" s="8">
        <f t="shared" si="50"/>
        <v>376.66</v>
      </c>
      <c r="AT87" s="8">
        <v>46.67</v>
      </c>
      <c r="AU87" s="8">
        <v>46.67</v>
      </c>
      <c r="AW87" s="199">
        <v>32</v>
      </c>
      <c r="AX87" s="199">
        <v>0</v>
      </c>
      <c r="AY87" s="199">
        <v>0</v>
      </c>
      <c r="AZ87" s="199">
        <v>0</v>
      </c>
      <c r="BA87" s="199">
        <v>14.67</v>
      </c>
      <c r="BB87" s="199">
        <v>0</v>
      </c>
      <c r="BC87" s="8">
        <f t="shared" si="51"/>
        <v>46.67</v>
      </c>
      <c r="BD87" s="199">
        <v>32</v>
      </c>
      <c r="BE87" s="199">
        <v>0</v>
      </c>
      <c r="BF87" s="199">
        <v>0</v>
      </c>
      <c r="BG87" s="199">
        <v>0</v>
      </c>
      <c r="BH87" s="199">
        <v>14.67</v>
      </c>
      <c r="BI87" s="199">
        <v>0</v>
      </c>
      <c r="BJ87" s="8">
        <f t="shared" si="52"/>
        <v>46.67</v>
      </c>
      <c r="BL87" s="8">
        <f t="shared" si="53"/>
        <v>46.67</v>
      </c>
      <c r="BM87" s="8">
        <f t="shared" si="54"/>
        <v>46.67</v>
      </c>
      <c r="BN87" s="8">
        <f t="shared" si="55"/>
        <v>46.67</v>
      </c>
      <c r="BO87" s="8">
        <f t="shared" si="56"/>
        <v>46.67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0</v>
      </c>
      <c r="E88" s="16">
        <f>'[3]24'!E90</f>
        <v>0</v>
      </c>
      <c r="F88" s="16">
        <f>'[3]24'!F90</f>
        <v>960</v>
      </c>
      <c r="G88" s="16">
        <f>'[3]24'!G90</f>
        <v>0</v>
      </c>
      <c r="H88" s="17">
        <f t="shared" si="59"/>
        <v>1280</v>
      </c>
      <c r="I88" s="15">
        <f>'[3]24'!J90</f>
        <v>320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150</v>
      </c>
      <c r="N88" s="16">
        <f>'[3]24'!O90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14.67</v>
      </c>
      <c r="AC88" s="8">
        <f t="shared" si="41"/>
        <v>0</v>
      </c>
      <c r="AD88" s="8">
        <f t="shared" si="42"/>
        <v>46.67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14.67</v>
      </c>
      <c r="AJ88" s="8">
        <f t="shared" si="48"/>
        <v>0</v>
      </c>
      <c r="AK88" s="8">
        <f t="shared" si="49"/>
        <v>46.67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120.66000000000001</v>
      </c>
      <c r="AQ88" s="8">
        <f t="shared" si="34"/>
        <v>0</v>
      </c>
      <c r="AR88" s="8">
        <f t="shared" si="50"/>
        <v>376.66</v>
      </c>
      <c r="AT88" s="8">
        <v>46.67</v>
      </c>
      <c r="AU88" s="8">
        <v>46.67</v>
      </c>
      <c r="AW88" s="199">
        <v>32</v>
      </c>
      <c r="AX88" s="199">
        <v>0</v>
      </c>
      <c r="AY88" s="199">
        <v>0</v>
      </c>
      <c r="AZ88" s="199">
        <v>0</v>
      </c>
      <c r="BA88" s="199">
        <v>14.67</v>
      </c>
      <c r="BB88" s="199">
        <v>0</v>
      </c>
      <c r="BC88" s="8">
        <f t="shared" si="51"/>
        <v>46.67</v>
      </c>
      <c r="BD88" s="199">
        <v>32</v>
      </c>
      <c r="BE88" s="199">
        <v>0</v>
      </c>
      <c r="BF88" s="199">
        <v>0</v>
      </c>
      <c r="BG88" s="199">
        <v>0</v>
      </c>
      <c r="BH88" s="199">
        <v>14.67</v>
      </c>
      <c r="BI88" s="199">
        <v>0</v>
      </c>
      <c r="BJ88" s="8">
        <f t="shared" si="52"/>
        <v>46.67</v>
      </c>
      <c r="BL88" s="8">
        <f t="shared" si="53"/>
        <v>46.67</v>
      </c>
      <c r="BM88" s="8">
        <f t="shared" si="54"/>
        <v>46.67</v>
      </c>
      <c r="BN88" s="8">
        <f t="shared" si="55"/>
        <v>46.67</v>
      </c>
      <c r="BO88" s="8">
        <f t="shared" si="56"/>
        <v>46.67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0</v>
      </c>
      <c r="E89" s="16">
        <f>'[3]24'!E91</f>
        <v>0</v>
      </c>
      <c r="F89" s="16">
        <f>'[3]24'!F91</f>
        <v>960</v>
      </c>
      <c r="G89" s="16">
        <f>'[3]24'!G91</f>
        <v>0</v>
      </c>
      <c r="H89" s="17">
        <f t="shared" si="59"/>
        <v>1280</v>
      </c>
      <c r="I89" s="15">
        <f>'[3]24'!J91</f>
        <v>320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150</v>
      </c>
      <c r="N89" s="16">
        <f>'[3]24'!O91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14.67</v>
      </c>
      <c r="AC89" s="8">
        <f t="shared" si="41"/>
        <v>0</v>
      </c>
      <c r="AD89" s="8">
        <f t="shared" si="42"/>
        <v>46.67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14.67</v>
      </c>
      <c r="AJ89" s="8">
        <f t="shared" si="48"/>
        <v>0</v>
      </c>
      <c r="AK89" s="8">
        <f t="shared" si="49"/>
        <v>46.67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120.66000000000001</v>
      </c>
      <c r="AQ89" s="8">
        <f t="shared" si="34"/>
        <v>0</v>
      </c>
      <c r="AR89" s="8">
        <f t="shared" si="50"/>
        <v>376.66</v>
      </c>
      <c r="AT89" s="8">
        <v>46.67</v>
      </c>
      <c r="AU89" s="8">
        <v>46.67</v>
      </c>
      <c r="AW89" s="199">
        <v>32</v>
      </c>
      <c r="AX89" s="199">
        <v>0</v>
      </c>
      <c r="AY89" s="199">
        <v>0</v>
      </c>
      <c r="AZ89" s="199">
        <v>0</v>
      </c>
      <c r="BA89" s="199">
        <v>14.67</v>
      </c>
      <c r="BB89" s="199">
        <v>0</v>
      </c>
      <c r="BC89" s="8">
        <f t="shared" si="51"/>
        <v>46.67</v>
      </c>
      <c r="BD89" s="199">
        <v>32</v>
      </c>
      <c r="BE89" s="199">
        <v>0</v>
      </c>
      <c r="BF89" s="199">
        <v>0</v>
      </c>
      <c r="BG89" s="199">
        <v>0</v>
      </c>
      <c r="BH89" s="199">
        <v>14.67</v>
      </c>
      <c r="BI89" s="199">
        <v>0</v>
      </c>
      <c r="BJ89" s="8">
        <f t="shared" si="52"/>
        <v>46.67</v>
      </c>
      <c r="BL89" s="8">
        <f t="shared" si="53"/>
        <v>46.67</v>
      </c>
      <c r="BM89" s="8">
        <f t="shared" si="54"/>
        <v>46.67</v>
      </c>
      <c r="BN89" s="8">
        <f t="shared" si="55"/>
        <v>46.67</v>
      </c>
      <c r="BO89" s="8">
        <f t="shared" si="56"/>
        <v>46.67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0</v>
      </c>
      <c r="E90" s="16">
        <f>'[3]24'!E92</f>
        <v>0</v>
      </c>
      <c r="F90" s="16">
        <f>'[3]24'!F92</f>
        <v>960</v>
      </c>
      <c r="G90" s="16">
        <f>'[3]24'!G92</f>
        <v>0</v>
      </c>
      <c r="H90" s="17">
        <f t="shared" si="59"/>
        <v>1280</v>
      </c>
      <c r="I90" s="15">
        <f>'[3]24'!J92</f>
        <v>320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150</v>
      </c>
      <c r="N90" s="16">
        <f>'[3]24'!O92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8.5</v>
      </c>
      <c r="AC90" s="8">
        <f t="shared" si="41"/>
        <v>0</v>
      </c>
      <c r="AD90" s="8">
        <f t="shared" si="42"/>
        <v>40.5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8.5</v>
      </c>
      <c r="AJ90" s="8">
        <f t="shared" si="48"/>
        <v>0</v>
      </c>
      <c r="AK90" s="8">
        <f t="shared" si="49"/>
        <v>40.5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133</v>
      </c>
      <c r="AQ90" s="8">
        <f t="shared" si="34"/>
        <v>0</v>
      </c>
      <c r="AR90" s="8">
        <f t="shared" si="50"/>
        <v>389</v>
      </c>
      <c r="AT90" s="8">
        <v>40.5</v>
      </c>
      <c r="AU90" s="8">
        <v>40.5</v>
      </c>
      <c r="AW90" s="199">
        <v>32</v>
      </c>
      <c r="AX90" s="199">
        <v>0</v>
      </c>
      <c r="AY90" s="199">
        <v>0</v>
      </c>
      <c r="AZ90" s="199">
        <v>0</v>
      </c>
      <c r="BA90" s="199">
        <v>8.5</v>
      </c>
      <c r="BB90" s="199">
        <v>0</v>
      </c>
      <c r="BC90" s="8">
        <f t="shared" si="51"/>
        <v>40.5</v>
      </c>
      <c r="BD90" s="199">
        <v>32</v>
      </c>
      <c r="BE90" s="199">
        <v>0</v>
      </c>
      <c r="BF90" s="199">
        <v>0</v>
      </c>
      <c r="BG90" s="199">
        <v>0</v>
      </c>
      <c r="BH90" s="199">
        <v>8.5</v>
      </c>
      <c r="BI90" s="199">
        <v>0</v>
      </c>
      <c r="BJ90" s="8">
        <f t="shared" si="52"/>
        <v>40.5</v>
      </c>
      <c r="BL90" s="8">
        <f t="shared" si="53"/>
        <v>40.5</v>
      </c>
      <c r="BM90" s="8">
        <f t="shared" si="54"/>
        <v>40.5</v>
      </c>
      <c r="BN90" s="8">
        <f t="shared" si="55"/>
        <v>40.5</v>
      </c>
      <c r="BO90" s="8">
        <f t="shared" si="56"/>
        <v>40.5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0</v>
      </c>
      <c r="E91" s="16">
        <f>'[3]24'!E93</f>
        <v>0</v>
      </c>
      <c r="F91" s="16">
        <f>'[3]24'!F93</f>
        <v>960</v>
      </c>
      <c r="G91" s="16">
        <f>'[3]24'!G93</f>
        <v>0</v>
      </c>
      <c r="H91" s="17">
        <f t="shared" si="59"/>
        <v>1280</v>
      </c>
      <c r="I91" s="15">
        <f>'[3]24'!J93</f>
        <v>320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150</v>
      </c>
      <c r="N91" s="16">
        <f>'[3]24'!O93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6</v>
      </c>
      <c r="AC91" s="8">
        <f t="shared" si="41"/>
        <v>0</v>
      </c>
      <c r="AD91" s="8">
        <f t="shared" si="42"/>
        <v>38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6</v>
      </c>
      <c r="AJ91" s="8">
        <f t="shared" si="48"/>
        <v>0</v>
      </c>
      <c r="AK91" s="8">
        <f t="shared" si="49"/>
        <v>38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138</v>
      </c>
      <c r="AQ91" s="8">
        <f t="shared" si="34"/>
        <v>0</v>
      </c>
      <c r="AR91" s="8">
        <f t="shared" si="50"/>
        <v>394</v>
      </c>
      <c r="AT91" s="8">
        <v>38</v>
      </c>
      <c r="AU91" s="8">
        <v>38</v>
      </c>
      <c r="AW91" s="199">
        <v>32</v>
      </c>
      <c r="AX91" s="199">
        <v>0</v>
      </c>
      <c r="AY91" s="199">
        <v>0</v>
      </c>
      <c r="AZ91" s="199">
        <v>0</v>
      </c>
      <c r="BA91" s="199">
        <v>6</v>
      </c>
      <c r="BB91" s="199">
        <v>0</v>
      </c>
      <c r="BC91" s="8">
        <f t="shared" si="51"/>
        <v>38</v>
      </c>
      <c r="BD91" s="199">
        <v>32</v>
      </c>
      <c r="BE91" s="199">
        <v>0</v>
      </c>
      <c r="BF91" s="199">
        <v>0</v>
      </c>
      <c r="BG91" s="199">
        <v>0</v>
      </c>
      <c r="BH91" s="199">
        <v>6</v>
      </c>
      <c r="BI91" s="199">
        <v>0</v>
      </c>
      <c r="BJ91" s="8">
        <f t="shared" si="52"/>
        <v>38</v>
      </c>
      <c r="BL91" s="8">
        <f t="shared" si="53"/>
        <v>38</v>
      </c>
      <c r="BM91" s="8">
        <f t="shared" si="54"/>
        <v>38</v>
      </c>
      <c r="BN91" s="8">
        <f t="shared" si="55"/>
        <v>38</v>
      </c>
      <c r="BO91" s="8">
        <f t="shared" si="56"/>
        <v>38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0</v>
      </c>
      <c r="E92" s="16">
        <f>'[3]24'!E94</f>
        <v>0</v>
      </c>
      <c r="F92" s="16">
        <f>'[3]24'!F94</f>
        <v>960</v>
      </c>
      <c r="G92" s="16">
        <f>'[3]24'!G94</f>
        <v>0</v>
      </c>
      <c r="H92" s="17">
        <f t="shared" si="59"/>
        <v>1280</v>
      </c>
      <c r="I92" s="15">
        <f>'[3]24'!J94</f>
        <v>320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150</v>
      </c>
      <c r="N92" s="16">
        <f>'[3]24'!O94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8.5</v>
      </c>
      <c r="AC92" s="8">
        <f t="shared" si="41"/>
        <v>0</v>
      </c>
      <c r="AD92" s="8">
        <f t="shared" si="42"/>
        <v>40.5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8.5</v>
      </c>
      <c r="AJ92" s="8">
        <f t="shared" si="48"/>
        <v>0</v>
      </c>
      <c r="AK92" s="8">
        <f t="shared" si="49"/>
        <v>40.5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133</v>
      </c>
      <c r="AQ92" s="8">
        <f t="shared" si="34"/>
        <v>0</v>
      </c>
      <c r="AR92" s="8">
        <f t="shared" si="50"/>
        <v>389</v>
      </c>
      <c r="AT92" s="8">
        <v>40.5</v>
      </c>
      <c r="AU92" s="8">
        <v>40.5</v>
      </c>
      <c r="AW92" s="199">
        <v>32</v>
      </c>
      <c r="AX92" s="199">
        <v>0</v>
      </c>
      <c r="AY92" s="199">
        <v>0</v>
      </c>
      <c r="AZ92" s="199">
        <v>0</v>
      </c>
      <c r="BA92" s="199">
        <v>8.5</v>
      </c>
      <c r="BB92" s="199">
        <v>0</v>
      </c>
      <c r="BC92" s="8">
        <f t="shared" si="51"/>
        <v>40.5</v>
      </c>
      <c r="BD92" s="199">
        <v>32</v>
      </c>
      <c r="BE92" s="199">
        <v>0</v>
      </c>
      <c r="BF92" s="199">
        <v>0</v>
      </c>
      <c r="BG92" s="199">
        <v>0</v>
      </c>
      <c r="BH92" s="199">
        <v>8.5</v>
      </c>
      <c r="BI92" s="199">
        <v>0</v>
      </c>
      <c r="BJ92" s="8">
        <f t="shared" si="52"/>
        <v>40.5</v>
      </c>
      <c r="BL92" s="8">
        <f t="shared" si="53"/>
        <v>40.5</v>
      </c>
      <c r="BM92" s="8">
        <f t="shared" si="54"/>
        <v>40.5</v>
      </c>
      <c r="BN92" s="8">
        <f t="shared" si="55"/>
        <v>40.5</v>
      </c>
      <c r="BO92" s="8">
        <f t="shared" si="56"/>
        <v>40.5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0</v>
      </c>
      <c r="E93" s="16">
        <f>'[3]24'!E95</f>
        <v>0</v>
      </c>
      <c r="F93" s="16">
        <f>'[3]24'!F95</f>
        <v>960</v>
      </c>
      <c r="G93" s="16">
        <f>'[3]24'!G95</f>
        <v>0</v>
      </c>
      <c r="H93" s="17">
        <f t="shared" si="59"/>
        <v>1280</v>
      </c>
      <c r="I93" s="15">
        <f>'[3]24'!J95</f>
        <v>320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150</v>
      </c>
      <c r="N93" s="16">
        <f>'[3]24'!O95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10</v>
      </c>
      <c r="AC93" s="8">
        <f t="shared" si="41"/>
        <v>0</v>
      </c>
      <c r="AD93" s="8">
        <f t="shared" si="42"/>
        <v>42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10</v>
      </c>
      <c r="AJ93" s="8">
        <f t="shared" si="48"/>
        <v>0</v>
      </c>
      <c r="AK93" s="8">
        <f t="shared" si="49"/>
        <v>42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130</v>
      </c>
      <c r="AQ93" s="8">
        <f t="shared" si="34"/>
        <v>0</v>
      </c>
      <c r="AR93" s="8">
        <f t="shared" si="50"/>
        <v>386</v>
      </c>
      <c r="AT93" s="8">
        <v>42</v>
      </c>
      <c r="AU93" s="8">
        <v>42</v>
      </c>
      <c r="AW93" s="199">
        <v>32</v>
      </c>
      <c r="AX93" s="199">
        <v>0</v>
      </c>
      <c r="AY93" s="199">
        <v>0</v>
      </c>
      <c r="AZ93" s="199">
        <v>0</v>
      </c>
      <c r="BA93" s="199">
        <v>10</v>
      </c>
      <c r="BB93" s="199">
        <v>0</v>
      </c>
      <c r="BC93" s="8">
        <f t="shared" si="51"/>
        <v>42</v>
      </c>
      <c r="BD93" s="199">
        <v>32</v>
      </c>
      <c r="BE93" s="199">
        <v>0</v>
      </c>
      <c r="BF93" s="199">
        <v>0</v>
      </c>
      <c r="BG93" s="199">
        <v>0</v>
      </c>
      <c r="BH93" s="199">
        <v>10</v>
      </c>
      <c r="BI93" s="199">
        <v>0</v>
      </c>
      <c r="BJ93" s="8">
        <f t="shared" si="52"/>
        <v>42</v>
      </c>
      <c r="BL93" s="8">
        <f t="shared" si="53"/>
        <v>42</v>
      </c>
      <c r="BM93" s="8">
        <f t="shared" si="54"/>
        <v>42</v>
      </c>
      <c r="BN93" s="8">
        <f t="shared" si="55"/>
        <v>42</v>
      </c>
      <c r="BO93" s="8">
        <f t="shared" si="56"/>
        <v>42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0</v>
      </c>
      <c r="E94" s="16">
        <f>'[3]24'!E96</f>
        <v>0</v>
      </c>
      <c r="F94" s="16">
        <f>'[3]24'!F96</f>
        <v>960</v>
      </c>
      <c r="G94" s="16">
        <f>'[3]24'!G96</f>
        <v>0</v>
      </c>
      <c r="H94" s="17">
        <f t="shared" si="59"/>
        <v>1280</v>
      </c>
      <c r="I94" s="15">
        <f>'[3]24'!J96</f>
        <v>320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150</v>
      </c>
      <c r="N94" s="16">
        <f>'[3]24'!O96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14.67</v>
      </c>
      <c r="AC94" s="8">
        <f t="shared" si="41"/>
        <v>0</v>
      </c>
      <c r="AD94" s="8">
        <f t="shared" si="42"/>
        <v>46.67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14.67</v>
      </c>
      <c r="AJ94" s="8">
        <f t="shared" si="48"/>
        <v>0</v>
      </c>
      <c r="AK94" s="8">
        <f t="shared" si="49"/>
        <v>46.67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120.66000000000001</v>
      </c>
      <c r="AQ94" s="8">
        <f t="shared" si="34"/>
        <v>0</v>
      </c>
      <c r="AR94" s="8">
        <f t="shared" si="50"/>
        <v>376.66</v>
      </c>
      <c r="AT94" s="8">
        <v>46.67</v>
      </c>
      <c r="AU94" s="8">
        <v>46.67</v>
      </c>
      <c r="AW94" s="199">
        <v>32</v>
      </c>
      <c r="AX94" s="199">
        <v>0</v>
      </c>
      <c r="AY94" s="199">
        <v>0</v>
      </c>
      <c r="AZ94" s="199">
        <v>0</v>
      </c>
      <c r="BA94" s="199">
        <v>14.67</v>
      </c>
      <c r="BB94" s="199">
        <v>0</v>
      </c>
      <c r="BC94" s="8">
        <f t="shared" si="51"/>
        <v>46.67</v>
      </c>
      <c r="BD94" s="199">
        <v>32</v>
      </c>
      <c r="BE94" s="199">
        <v>0</v>
      </c>
      <c r="BF94" s="199">
        <v>0</v>
      </c>
      <c r="BG94" s="199">
        <v>0</v>
      </c>
      <c r="BH94" s="199">
        <v>14.67</v>
      </c>
      <c r="BI94" s="199">
        <v>0</v>
      </c>
      <c r="BJ94" s="8">
        <f t="shared" si="52"/>
        <v>46.67</v>
      </c>
      <c r="BL94" s="8">
        <f t="shared" si="53"/>
        <v>46.67</v>
      </c>
      <c r="BM94" s="8">
        <f t="shared" si="54"/>
        <v>46.67</v>
      </c>
      <c r="BN94" s="8">
        <f t="shared" si="55"/>
        <v>46.67</v>
      </c>
      <c r="BO94" s="8">
        <f t="shared" si="56"/>
        <v>46.67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0</v>
      </c>
      <c r="E95" s="16">
        <f>'[3]24'!E97</f>
        <v>0</v>
      </c>
      <c r="F95" s="16">
        <f>'[3]24'!F97</f>
        <v>960</v>
      </c>
      <c r="G95" s="16">
        <f>'[3]24'!G97</f>
        <v>0</v>
      </c>
      <c r="H95" s="17">
        <f t="shared" si="59"/>
        <v>1280</v>
      </c>
      <c r="I95" s="15">
        <f>'[3]24'!J97</f>
        <v>320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150</v>
      </c>
      <c r="N95" s="16">
        <f>'[3]24'!O97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14.67</v>
      </c>
      <c r="AC95" s="8">
        <f t="shared" si="41"/>
        <v>0</v>
      </c>
      <c r="AD95" s="8">
        <f t="shared" si="42"/>
        <v>46.67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14.67</v>
      </c>
      <c r="AJ95" s="8">
        <f t="shared" si="48"/>
        <v>0</v>
      </c>
      <c r="AK95" s="8">
        <f t="shared" si="49"/>
        <v>46.67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120.66000000000001</v>
      </c>
      <c r="AQ95" s="8">
        <f t="shared" si="34"/>
        <v>0</v>
      </c>
      <c r="AR95" s="8">
        <f t="shared" si="50"/>
        <v>376.66</v>
      </c>
      <c r="AT95" s="8">
        <v>46.67</v>
      </c>
      <c r="AU95" s="8">
        <v>46.67</v>
      </c>
      <c r="AW95" s="199">
        <v>32</v>
      </c>
      <c r="AX95" s="199">
        <v>0</v>
      </c>
      <c r="AY95" s="199">
        <v>0</v>
      </c>
      <c r="AZ95" s="199">
        <v>0</v>
      </c>
      <c r="BA95" s="199">
        <v>14.67</v>
      </c>
      <c r="BB95" s="199">
        <v>0</v>
      </c>
      <c r="BC95" s="8">
        <f t="shared" si="51"/>
        <v>46.67</v>
      </c>
      <c r="BD95" s="199">
        <v>32</v>
      </c>
      <c r="BE95" s="199">
        <v>0</v>
      </c>
      <c r="BF95" s="199">
        <v>0</v>
      </c>
      <c r="BG95" s="199">
        <v>0</v>
      </c>
      <c r="BH95" s="199">
        <v>14.67</v>
      </c>
      <c r="BI95" s="199">
        <v>0</v>
      </c>
      <c r="BJ95" s="8">
        <f t="shared" si="52"/>
        <v>46.67</v>
      </c>
      <c r="BL95" s="8">
        <f t="shared" si="53"/>
        <v>46.67</v>
      </c>
      <c r="BM95" s="8">
        <f t="shared" si="54"/>
        <v>46.67</v>
      </c>
      <c r="BN95" s="8">
        <f t="shared" si="55"/>
        <v>46.67</v>
      </c>
      <c r="BO95" s="8">
        <f t="shared" si="56"/>
        <v>46.67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0</v>
      </c>
      <c r="E96" s="16">
        <f>'[3]24'!E98</f>
        <v>0</v>
      </c>
      <c r="F96" s="16">
        <f>'[3]24'!F98</f>
        <v>960</v>
      </c>
      <c r="G96" s="16">
        <f>'[3]24'!G98</f>
        <v>0</v>
      </c>
      <c r="H96" s="17">
        <f t="shared" si="59"/>
        <v>1280</v>
      </c>
      <c r="I96" s="15">
        <f>'[3]24'!J98</f>
        <v>320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150</v>
      </c>
      <c r="N96" s="16">
        <f>'[3]24'!O98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14.67</v>
      </c>
      <c r="AC96" s="8">
        <f t="shared" si="41"/>
        <v>0</v>
      </c>
      <c r="AD96" s="8">
        <f t="shared" si="42"/>
        <v>46.67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14.67</v>
      </c>
      <c r="AJ96" s="8">
        <f t="shared" si="48"/>
        <v>0</v>
      </c>
      <c r="AK96" s="8">
        <f t="shared" si="49"/>
        <v>46.67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120.66000000000001</v>
      </c>
      <c r="AQ96" s="8">
        <f t="shared" si="34"/>
        <v>0</v>
      </c>
      <c r="AR96" s="8">
        <f t="shared" si="50"/>
        <v>376.66</v>
      </c>
      <c r="AT96" s="8">
        <v>46.67</v>
      </c>
      <c r="AU96" s="8">
        <v>46.67</v>
      </c>
      <c r="AW96" s="199">
        <v>32</v>
      </c>
      <c r="AX96" s="199">
        <v>0</v>
      </c>
      <c r="AY96" s="199">
        <v>0</v>
      </c>
      <c r="AZ96" s="199">
        <v>0</v>
      </c>
      <c r="BA96" s="199">
        <v>14.67</v>
      </c>
      <c r="BB96" s="199">
        <v>0</v>
      </c>
      <c r="BC96" s="8">
        <f t="shared" si="51"/>
        <v>46.67</v>
      </c>
      <c r="BD96" s="199">
        <v>32</v>
      </c>
      <c r="BE96" s="199">
        <v>0</v>
      </c>
      <c r="BF96" s="199">
        <v>0</v>
      </c>
      <c r="BG96" s="199">
        <v>0</v>
      </c>
      <c r="BH96" s="199">
        <v>14.67</v>
      </c>
      <c r="BI96" s="199">
        <v>0</v>
      </c>
      <c r="BJ96" s="8">
        <f t="shared" si="52"/>
        <v>46.67</v>
      </c>
      <c r="BL96" s="8">
        <f t="shared" si="53"/>
        <v>46.67</v>
      </c>
      <c r="BM96" s="8">
        <f t="shared" si="54"/>
        <v>46.67</v>
      </c>
      <c r="BN96" s="8">
        <f t="shared" si="55"/>
        <v>46.67</v>
      </c>
      <c r="BO96" s="8">
        <f t="shared" si="56"/>
        <v>46.67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0</v>
      </c>
      <c r="E97" s="16">
        <f>'[3]24'!E99</f>
        <v>0</v>
      </c>
      <c r="F97" s="16">
        <f>'[3]24'!F99</f>
        <v>960</v>
      </c>
      <c r="G97" s="16">
        <f>'[3]24'!G99</f>
        <v>0</v>
      </c>
      <c r="H97" s="17">
        <f t="shared" si="59"/>
        <v>1280</v>
      </c>
      <c r="I97" s="15">
        <f>'[3]24'!J99</f>
        <v>320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150</v>
      </c>
      <c r="N97" s="16">
        <f>'[3]24'!O99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14.32</v>
      </c>
      <c r="AC97" s="8">
        <f t="shared" si="41"/>
        <v>0</v>
      </c>
      <c r="AD97" s="8">
        <f t="shared" si="42"/>
        <v>46.32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14.32</v>
      </c>
      <c r="AJ97" s="8">
        <f t="shared" si="48"/>
        <v>0</v>
      </c>
      <c r="AK97" s="8">
        <f t="shared" si="49"/>
        <v>46.32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121.36000000000001</v>
      </c>
      <c r="AQ97" s="8">
        <f t="shared" si="34"/>
        <v>0</v>
      </c>
      <c r="AR97" s="8">
        <f t="shared" si="50"/>
        <v>377.36</v>
      </c>
      <c r="AT97" s="8">
        <v>46.32</v>
      </c>
      <c r="AU97" s="8">
        <v>46.32</v>
      </c>
      <c r="AW97" s="199">
        <v>32</v>
      </c>
      <c r="AX97" s="199">
        <v>0</v>
      </c>
      <c r="AY97" s="199">
        <v>0</v>
      </c>
      <c r="AZ97" s="199">
        <v>0</v>
      </c>
      <c r="BA97" s="199">
        <v>14.32</v>
      </c>
      <c r="BB97" s="199">
        <v>0</v>
      </c>
      <c r="BC97" s="8">
        <f t="shared" si="51"/>
        <v>46.32</v>
      </c>
      <c r="BD97" s="199">
        <v>32</v>
      </c>
      <c r="BE97" s="199">
        <v>0</v>
      </c>
      <c r="BF97" s="199">
        <v>0</v>
      </c>
      <c r="BG97" s="199">
        <v>0</v>
      </c>
      <c r="BH97" s="199">
        <v>14.32</v>
      </c>
      <c r="BI97" s="199">
        <v>0</v>
      </c>
      <c r="BJ97" s="8">
        <f t="shared" si="52"/>
        <v>46.32</v>
      </c>
      <c r="BL97" s="8">
        <f t="shared" si="53"/>
        <v>46.32</v>
      </c>
      <c r="BM97" s="8">
        <f t="shared" si="54"/>
        <v>46.32</v>
      </c>
      <c r="BN97" s="8">
        <f t="shared" si="55"/>
        <v>46.32</v>
      </c>
      <c r="BO97" s="8">
        <f t="shared" si="56"/>
        <v>46.32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0</v>
      </c>
      <c r="E98" s="16">
        <f>'[3]24'!E100</f>
        <v>0</v>
      </c>
      <c r="F98" s="16">
        <f>'[3]24'!F100</f>
        <v>960</v>
      </c>
      <c r="G98" s="16">
        <f>'[3]24'!G100</f>
        <v>0</v>
      </c>
      <c r="H98" s="17">
        <f t="shared" si="59"/>
        <v>1280</v>
      </c>
      <c r="I98" s="15">
        <f>'[3]24'!J100</f>
        <v>320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150</v>
      </c>
      <c r="N98" s="16">
        <f>'[3]24'!O100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14.87</v>
      </c>
      <c r="AC98" s="8">
        <f t="shared" si="41"/>
        <v>0</v>
      </c>
      <c r="AD98" s="8">
        <f t="shared" si="42"/>
        <v>46.87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14.87</v>
      </c>
      <c r="AJ98" s="8">
        <f t="shared" si="48"/>
        <v>0</v>
      </c>
      <c r="AK98" s="8">
        <f t="shared" si="49"/>
        <v>46.87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120.25999999999999</v>
      </c>
      <c r="AQ98" s="8">
        <f t="shared" si="34"/>
        <v>0</v>
      </c>
      <c r="AR98" s="8">
        <f t="shared" si="50"/>
        <v>376.26</v>
      </c>
      <c r="AT98" s="8">
        <v>46.87</v>
      </c>
      <c r="AU98" s="8">
        <v>46.87</v>
      </c>
      <c r="AW98" s="199">
        <v>32</v>
      </c>
      <c r="AX98" s="199">
        <v>0</v>
      </c>
      <c r="AY98" s="199">
        <v>0</v>
      </c>
      <c r="AZ98" s="199">
        <v>0</v>
      </c>
      <c r="BA98" s="199">
        <v>14.87</v>
      </c>
      <c r="BB98" s="199">
        <v>0</v>
      </c>
      <c r="BC98" s="8">
        <f t="shared" si="51"/>
        <v>46.87</v>
      </c>
      <c r="BD98" s="199">
        <v>32</v>
      </c>
      <c r="BE98" s="199">
        <v>0</v>
      </c>
      <c r="BF98" s="199">
        <v>0</v>
      </c>
      <c r="BG98" s="199">
        <v>0</v>
      </c>
      <c r="BH98" s="199">
        <v>14.87</v>
      </c>
      <c r="BI98" s="199">
        <v>0</v>
      </c>
      <c r="BJ98" s="8">
        <f t="shared" si="52"/>
        <v>46.87</v>
      </c>
      <c r="BL98" s="8">
        <f t="shared" si="53"/>
        <v>46.87</v>
      </c>
      <c r="BM98" s="8">
        <f t="shared" si="54"/>
        <v>46.87</v>
      </c>
      <c r="BN98" s="8">
        <f t="shared" si="55"/>
        <v>46.87</v>
      </c>
      <c r="BO98" s="8">
        <f t="shared" si="56"/>
        <v>46.87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22.8</v>
      </c>
      <c r="G99" s="15">
        <f t="shared" si="62"/>
        <v>0</v>
      </c>
      <c r="H99" s="15">
        <f t="shared" si="62"/>
        <v>30.48</v>
      </c>
      <c r="I99" s="15">
        <f t="shared" si="62"/>
        <v>7.6639999999999997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4.1147900000000002</v>
      </c>
      <c r="N99" s="15">
        <f t="shared" si="62"/>
        <v>0</v>
      </c>
      <c r="O99" s="15">
        <f t="shared" si="62"/>
        <v>11.778790000000001</v>
      </c>
      <c r="P99" s="15">
        <f t="shared" si="62"/>
        <v>2.4E-2</v>
      </c>
      <c r="Q99" s="15">
        <f t="shared" si="62"/>
        <v>7.6639999999999997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4.1147900000000002</v>
      </c>
      <c r="V99" s="15">
        <f t="shared" si="62"/>
        <v>0</v>
      </c>
      <c r="W99" s="15">
        <f t="shared" si="62"/>
        <v>11.778790000000001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0.24001249999999985</v>
      </c>
      <c r="AC99" s="15">
        <f t="shared" si="62"/>
        <v>0</v>
      </c>
      <c r="AD99" s="15">
        <f t="shared" si="62"/>
        <v>1.0080125000000002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0.24001249999999985</v>
      </c>
      <c r="AJ99" s="15">
        <f t="shared" si="62"/>
        <v>0</v>
      </c>
      <c r="AK99" s="15">
        <f t="shared" si="62"/>
        <v>1.0080125000000002</v>
      </c>
      <c r="AL99" s="15">
        <f t="shared" si="62"/>
        <v>6.1280000000000001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3.6347649999999958</v>
      </c>
      <c r="AQ99" s="15">
        <f t="shared" si="62"/>
        <v>0</v>
      </c>
      <c r="AR99" s="15">
        <f t="shared" si="62"/>
        <v>9.7627649999999999</v>
      </c>
      <c r="AS99" s="15">
        <f t="shared" si="62"/>
        <v>0</v>
      </c>
      <c r="AT99" s="15">
        <f t="shared" si="62"/>
        <v>1.0080100000000001</v>
      </c>
      <c r="AU99" s="15">
        <f t="shared" si="62"/>
        <v>1.0080100000000001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0.24001249999999985</v>
      </c>
      <c r="BB99" s="15">
        <f t="shared" si="62"/>
        <v>0</v>
      </c>
      <c r="BC99" s="15">
        <f t="shared" si="62"/>
        <v>1.0080125000000002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0.24001249999999985</v>
      </c>
      <c r="BI99" s="15">
        <f t="shared" si="62"/>
        <v>0</v>
      </c>
      <c r="BJ99" s="15">
        <f t="shared" ref="BJ99:BQ99" si="63">SUM(BJ3:BJ98)/4000</f>
        <v>1.0080125000000002</v>
      </c>
      <c r="BK99" s="15"/>
      <c r="BL99" s="15">
        <f t="shared" si="63"/>
        <v>1.0080100000000001</v>
      </c>
      <c r="BM99" s="15">
        <f t="shared" si="63"/>
        <v>1.0080100000000001</v>
      </c>
      <c r="BN99" s="15">
        <f t="shared" si="63"/>
        <v>1.0080125000000002</v>
      </c>
      <c r="BO99" s="15">
        <f t="shared" si="63"/>
        <v>1.0080125000000002</v>
      </c>
      <c r="BP99" s="15">
        <f t="shared" si="63"/>
        <v>-2.4999999999995026E-6</v>
      </c>
      <c r="BQ99" s="15">
        <f t="shared" si="63"/>
        <v>-2.4999999999995026E-6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44675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44675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C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</v>
      </c>
      <c r="D99" s="156">
        <f t="shared" si="12"/>
        <v>1.488</v>
      </c>
      <c r="E99" s="156">
        <f t="shared" si="12"/>
        <v>0</v>
      </c>
      <c r="F99" s="156">
        <f t="shared" si="12"/>
        <v>1.488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N3" sqref="N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243</v>
      </c>
      <c r="C3">
        <f>PPCL!E3</f>
        <v>0</v>
      </c>
      <c r="D3">
        <f>PPCL!O3</f>
        <v>96</v>
      </c>
      <c r="E3">
        <f>PPCL!P3</f>
        <v>0</v>
      </c>
      <c r="F3">
        <f>B3+C3</f>
        <v>243</v>
      </c>
      <c r="G3">
        <f>D3+E3</f>
        <v>96</v>
      </c>
      <c r="H3" s="154"/>
      <c r="I3">
        <f>BRPL_EOD!AI3+BRPL_EOD!AJ3</f>
        <v>47.23</v>
      </c>
      <c r="J3">
        <f>BYPL_EOD!AI3+BYPL_EOD!AJ3</f>
        <v>6.87</v>
      </c>
      <c r="K3">
        <f>MES_EOD!AI3+MES_EOD!AJ3</f>
        <v>4.12</v>
      </c>
      <c r="L3">
        <f>NDMC_EOD!AI3+NDMC_EOD!AJ3</f>
        <v>20.61</v>
      </c>
      <c r="M3">
        <f>TPDDL_EOD!AI3+TPDDL_EOD!AJ3</f>
        <v>17.170000000000002</v>
      </c>
      <c r="N3">
        <f t="shared" ref="N3:N66" si="0">SUM(I3:M3)</f>
        <v>95.999999999999986</v>
      </c>
      <c r="O3" s="154">
        <f t="shared" ref="O3:O66" si="1">G3-N3</f>
        <v>0</v>
      </c>
      <c r="P3">
        <v>47.230000000000004</v>
      </c>
      <c r="Q3">
        <v>6.870000000000001</v>
      </c>
      <c r="R3">
        <v>4.120000000000001</v>
      </c>
      <c r="S3">
        <v>20.610000000000003</v>
      </c>
      <c r="T3">
        <v>17.170000000000005</v>
      </c>
      <c r="U3" s="156">
        <f t="shared" ref="U3:U66" si="2">SUM(P3:T3)</f>
        <v>96.000000000000014</v>
      </c>
      <c r="V3" s="154">
        <f t="shared" ref="V3:V66" si="3">G3-U3</f>
        <v>0</v>
      </c>
    </row>
    <row r="4" spans="1:22">
      <c r="A4" t="s">
        <v>46</v>
      </c>
      <c r="B4">
        <f>PPCL!D4</f>
        <v>243</v>
      </c>
      <c r="C4">
        <f>PPCL!E4</f>
        <v>0</v>
      </c>
      <c r="D4">
        <f>PPCL!O4</f>
        <v>208</v>
      </c>
      <c r="E4">
        <f>PPCL!P4</f>
        <v>0</v>
      </c>
      <c r="F4">
        <f t="shared" ref="F4:F67" si="4">B4+C4</f>
        <v>243</v>
      </c>
      <c r="G4">
        <f t="shared" ref="G4:G67" si="5">D4+E4</f>
        <v>208</v>
      </c>
      <c r="H4" s="154"/>
      <c r="I4">
        <f>BRPL_EOD!AI4+BRPL_EOD!AJ4</f>
        <v>68.739999999999995</v>
      </c>
      <c r="J4">
        <f>BYPL_EOD!AI4+BYPL_EOD!AJ4</f>
        <v>31.21</v>
      </c>
      <c r="K4">
        <f>MES_EOD!AI4+MES_EOD!AJ4</f>
        <v>11.77</v>
      </c>
      <c r="L4">
        <f>NDMC_EOD!AI4+NDMC_EOD!AJ4</f>
        <v>58.84</v>
      </c>
      <c r="M4">
        <f>TPDDL_EOD!AI4+TPDDL_EOD!AJ4</f>
        <v>37.44</v>
      </c>
      <c r="N4">
        <f t="shared" si="0"/>
        <v>208</v>
      </c>
      <c r="O4" s="154">
        <f t="shared" si="1"/>
        <v>0</v>
      </c>
      <c r="P4">
        <v>68.739999999999995</v>
      </c>
      <c r="Q4">
        <v>31.21</v>
      </c>
      <c r="R4">
        <v>11.77</v>
      </c>
      <c r="S4">
        <v>58.84</v>
      </c>
      <c r="T4">
        <v>37.44</v>
      </c>
      <c r="U4" s="156">
        <f t="shared" si="2"/>
        <v>208</v>
      </c>
      <c r="V4" s="154">
        <f t="shared" si="3"/>
        <v>0</v>
      </c>
    </row>
    <row r="5" spans="1:22">
      <c r="A5" t="s">
        <v>47</v>
      </c>
      <c r="B5">
        <f>PPCL!D5</f>
        <v>243</v>
      </c>
      <c r="C5">
        <f>PPCL!E5</f>
        <v>0</v>
      </c>
      <c r="D5">
        <f>PPCL!O5</f>
        <v>208</v>
      </c>
      <c r="E5">
        <f>PPCL!P5</f>
        <v>0</v>
      </c>
      <c r="F5">
        <f t="shared" si="4"/>
        <v>243</v>
      </c>
      <c r="G5">
        <f t="shared" si="5"/>
        <v>208</v>
      </c>
      <c r="H5" s="154"/>
      <c r="I5">
        <f>BRPL_EOD!AI5+BRPL_EOD!AJ5</f>
        <v>68.739999999999995</v>
      </c>
      <c r="J5">
        <f>BYPL_EOD!AI5+BYPL_EOD!AJ5</f>
        <v>31.21</v>
      </c>
      <c r="K5">
        <f>MES_EOD!AI5+MES_EOD!AJ5</f>
        <v>11.77</v>
      </c>
      <c r="L5">
        <f>NDMC_EOD!AI5+NDMC_EOD!AJ5</f>
        <v>58.84</v>
      </c>
      <c r="M5">
        <f>TPDDL_EOD!AI5+TPDDL_EOD!AJ5</f>
        <v>37.44</v>
      </c>
      <c r="N5">
        <f t="shared" si="0"/>
        <v>208</v>
      </c>
      <c r="O5" s="154">
        <f t="shared" si="1"/>
        <v>0</v>
      </c>
      <c r="P5">
        <v>68.739999999999995</v>
      </c>
      <c r="Q5">
        <v>31.21</v>
      </c>
      <c r="R5">
        <v>11.77</v>
      </c>
      <c r="S5">
        <v>58.84</v>
      </c>
      <c r="T5">
        <v>37.44</v>
      </c>
      <c r="U5" s="156">
        <f t="shared" si="2"/>
        <v>208</v>
      </c>
      <c r="V5" s="154">
        <f t="shared" si="3"/>
        <v>0</v>
      </c>
    </row>
    <row r="6" spans="1:22">
      <c r="A6" t="s">
        <v>48</v>
      </c>
      <c r="B6">
        <f>PPCL!D6</f>
        <v>243</v>
      </c>
      <c r="C6">
        <f>PPCL!E6</f>
        <v>0</v>
      </c>
      <c r="D6">
        <f>PPCL!O6</f>
        <v>208</v>
      </c>
      <c r="E6">
        <f>PPCL!P6</f>
        <v>0</v>
      </c>
      <c r="F6">
        <f t="shared" si="4"/>
        <v>243</v>
      </c>
      <c r="G6">
        <f t="shared" si="5"/>
        <v>208</v>
      </c>
      <c r="H6" s="154"/>
      <c r="I6">
        <f>BRPL_EOD!AI6+BRPL_EOD!AJ6</f>
        <v>68.739999999999995</v>
      </c>
      <c r="J6">
        <f>BYPL_EOD!AI6+BYPL_EOD!AJ6</f>
        <v>31.21</v>
      </c>
      <c r="K6">
        <f>MES_EOD!AI6+MES_EOD!AJ6</f>
        <v>11.77</v>
      </c>
      <c r="L6">
        <f>NDMC_EOD!AI6+NDMC_EOD!AJ6</f>
        <v>58.84</v>
      </c>
      <c r="M6">
        <f>TPDDL_EOD!AI6+TPDDL_EOD!AJ6</f>
        <v>37.44</v>
      </c>
      <c r="N6">
        <f t="shared" si="0"/>
        <v>208</v>
      </c>
      <c r="O6" s="154">
        <f t="shared" si="1"/>
        <v>0</v>
      </c>
      <c r="P6">
        <v>68.739999999999995</v>
      </c>
      <c r="Q6">
        <v>31.21</v>
      </c>
      <c r="R6">
        <v>11.77</v>
      </c>
      <c r="S6">
        <v>58.84</v>
      </c>
      <c r="T6">
        <v>37.44</v>
      </c>
      <c r="U6" s="156">
        <f t="shared" si="2"/>
        <v>208</v>
      </c>
      <c r="V6" s="154">
        <f t="shared" si="3"/>
        <v>0</v>
      </c>
    </row>
    <row r="7" spans="1:22">
      <c r="A7" t="s">
        <v>49</v>
      </c>
      <c r="B7">
        <f>PPCL!D7</f>
        <v>243</v>
      </c>
      <c r="C7">
        <f>PPCL!E7</f>
        <v>0</v>
      </c>
      <c r="D7">
        <f>PPCL!O7</f>
        <v>208</v>
      </c>
      <c r="E7">
        <f>PPCL!P7</f>
        <v>0</v>
      </c>
      <c r="F7">
        <f t="shared" si="4"/>
        <v>243</v>
      </c>
      <c r="G7">
        <f t="shared" si="5"/>
        <v>208</v>
      </c>
      <c r="H7" s="154"/>
      <c r="I7">
        <f>BRPL_EOD!AI7+BRPL_EOD!AJ7</f>
        <v>68.739999999999995</v>
      </c>
      <c r="J7">
        <f>BYPL_EOD!AI7+BYPL_EOD!AJ7</f>
        <v>31.21</v>
      </c>
      <c r="K7">
        <f>MES_EOD!AI7+MES_EOD!AJ7</f>
        <v>11.77</v>
      </c>
      <c r="L7">
        <f>NDMC_EOD!AI7+NDMC_EOD!AJ7</f>
        <v>58.84</v>
      </c>
      <c r="M7">
        <f>TPDDL_EOD!AI7+TPDDL_EOD!AJ7</f>
        <v>37.44</v>
      </c>
      <c r="N7">
        <f t="shared" si="0"/>
        <v>208</v>
      </c>
      <c r="O7" s="154">
        <f t="shared" si="1"/>
        <v>0</v>
      </c>
      <c r="P7">
        <v>68.739999999999995</v>
      </c>
      <c r="Q7">
        <v>31.21</v>
      </c>
      <c r="R7">
        <v>11.77</v>
      </c>
      <c r="S7">
        <v>58.84</v>
      </c>
      <c r="T7">
        <v>37.44</v>
      </c>
      <c r="U7" s="156">
        <f t="shared" si="2"/>
        <v>208</v>
      </c>
      <c r="V7" s="154">
        <f t="shared" si="3"/>
        <v>0</v>
      </c>
    </row>
    <row r="8" spans="1:22">
      <c r="A8" t="s">
        <v>50</v>
      </c>
      <c r="B8">
        <f>PPCL!D8</f>
        <v>243</v>
      </c>
      <c r="C8">
        <f>PPCL!E8</f>
        <v>0</v>
      </c>
      <c r="D8">
        <f>PPCL!O8</f>
        <v>243</v>
      </c>
      <c r="E8">
        <f>PPCL!P8</f>
        <v>0</v>
      </c>
      <c r="F8">
        <f t="shared" si="4"/>
        <v>243</v>
      </c>
      <c r="G8">
        <f t="shared" si="5"/>
        <v>243</v>
      </c>
      <c r="H8" s="154"/>
      <c r="I8">
        <f>BRPL_EOD!AI8+BRPL_EOD!AJ8</f>
        <v>162</v>
      </c>
      <c r="J8">
        <f>BYPL_EOD!AI8+BYPL_EOD!AJ8</f>
        <v>20</v>
      </c>
      <c r="K8">
        <f>MES_EOD!AI8+MES_EOD!AJ8</f>
        <v>6</v>
      </c>
      <c r="L8">
        <f>NDMC_EOD!AI8+NDMC_EOD!AJ8</f>
        <v>30</v>
      </c>
      <c r="M8">
        <f>TPDDL_EOD!AI8+TPDDL_EOD!AJ8</f>
        <v>25</v>
      </c>
      <c r="N8">
        <f t="shared" si="0"/>
        <v>243</v>
      </c>
      <c r="O8" s="154">
        <f t="shared" si="1"/>
        <v>0</v>
      </c>
      <c r="P8">
        <v>162</v>
      </c>
      <c r="Q8">
        <v>20</v>
      </c>
      <c r="R8">
        <v>6</v>
      </c>
      <c r="S8">
        <v>30</v>
      </c>
      <c r="T8">
        <v>25</v>
      </c>
      <c r="U8" s="156">
        <f t="shared" si="2"/>
        <v>243</v>
      </c>
      <c r="V8" s="154">
        <f t="shared" si="3"/>
        <v>0</v>
      </c>
    </row>
    <row r="9" spans="1:22">
      <c r="A9" t="s">
        <v>51</v>
      </c>
      <c r="B9">
        <f>PPCL!D9</f>
        <v>243</v>
      </c>
      <c r="C9">
        <f>PPCL!E9</f>
        <v>0</v>
      </c>
      <c r="D9">
        <f>PPCL!O9</f>
        <v>243</v>
      </c>
      <c r="E9">
        <f>PPCL!P9</f>
        <v>0</v>
      </c>
      <c r="F9">
        <f t="shared" si="4"/>
        <v>243</v>
      </c>
      <c r="G9">
        <f t="shared" si="5"/>
        <v>243</v>
      </c>
      <c r="H9" s="154"/>
      <c r="I9">
        <f>BRPL_EOD!AI9+BRPL_EOD!AJ9</f>
        <v>158</v>
      </c>
      <c r="J9">
        <f>BYPL_EOD!AI9+BYPL_EOD!AJ9</f>
        <v>20</v>
      </c>
      <c r="K9">
        <f>MES_EOD!AI9+MES_EOD!AJ9</f>
        <v>10</v>
      </c>
      <c r="L9">
        <f>NDMC_EOD!AI9+NDMC_EOD!AJ9</f>
        <v>30</v>
      </c>
      <c r="M9">
        <f>TPDDL_EOD!AI9+TPDDL_EOD!AJ9</f>
        <v>25</v>
      </c>
      <c r="N9">
        <f t="shared" si="0"/>
        <v>243</v>
      </c>
      <c r="O9" s="154">
        <f t="shared" si="1"/>
        <v>0</v>
      </c>
      <c r="P9">
        <v>158</v>
      </c>
      <c r="Q9">
        <v>20</v>
      </c>
      <c r="R9">
        <v>10</v>
      </c>
      <c r="S9">
        <v>30</v>
      </c>
      <c r="T9">
        <v>25</v>
      </c>
      <c r="U9" s="156">
        <f t="shared" si="2"/>
        <v>243</v>
      </c>
      <c r="V9" s="154">
        <f t="shared" si="3"/>
        <v>0</v>
      </c>
    </row>
    <row r="10" spans="1:22">
      <c r="A10" t="s">
        <v>52</v>
      </c>
      <c r="B10">
        <f>PPCL!D10</f>
        <v>243</v>
      </c>
      <c r="C10">
        <f>PPCL!E10</f>
        <v>0</v>
      </c>
      <c r="D10">
        <f>PPCL!O10</f>
        <v>243</v>
      </c>
      <c r="E10">
        <f>PPCL!P10</f>
        <v>0</v>
      </c>
      <c r="F10">
        <f t="shared" si="4"/>
        <v>243</v>
      </c>
      <c r="G10">
        <f t="shared" si="5"/>
        <v>243</v>
      </c>
      <c r="H10" s="154"/>
      <c r="I10">
        <f>BRPL_EOD!AI10+BRPL_EOD!AJ10</f>
        <v>158</v>
      </c>
      <c r="J10">
        <f>BYPL_EOD!AI10+BYPL_EOD!AJ10</f>
        <v>20</v>
      </c>
      <c r="K10">
        <f>MES_EOD!AI10+MES_EOD!AJ10</f>
        <v>10</v>
      </c>
      <c r="L10">
        <f>NDMC_EOD!AI10+NDMC_EOD!AJ10</f>
        <v>30</v>
      </c>
      <c r="M10">
        <f>TPDDL_EOD!AI10+TPDDL_EOD!AJ10</f>
        <v>25</v>
      </c>
      <c r="N10">
        <f t="shared" si="0"/>
        <v>243</v>
      </c>
      <c r="O10" s="154">
        <f t="shared" si="1"/>
        <v>0</v>
      </c>
      <c r="P10">
        <v>158</v>
      </c>
      <c r="Q10">
        <v>20</v>
      </c>
      <c r="R10">
        <v>10</v>
      </c>
      <c r="S10">
        <v>30</v>
      </c>
      <c r="T10">
        <v>25</v>
      </c>
      <c r="U10" s="156">
        <f t="shared" si="2"/>
        <v>243</v>
      </c>
      <c r="V10" s="154">
        <f t="shared" si="3"/>
        <v>0</v>
      </c>
    </row>
    <row r="11" spans="1:22">
      <c r="A11" t="s">
        <v>53</v>
      </c>
      <c r="B11">
        <f>PPCL!D11</f>
        <v>243</v>
      </c>
      <c r="C11">
        <f>PPCL!E11</f>
        <v>0</v>
      </c>
      <c r="D11">
        <f>PPCL!O11</f>
        <v>243</v>
      </c>
      <c r="E11">
        <f>PPCL!P11</f>
        <v>0</v>
      </c>
      <c r="F11">
        <f t="shared" si="4"/>
        <v>243</v>
      </c>
      <c r="G11">
        <f t="shared" si="5"/>
        <v>243</v>
      </c>
      <c r="H11" s="154"/>
      <c r="I11">
        <f>BRPL_EOD!AI11+BRPL_EOD!AJ11</f>
        <v>158</v>
      </c>
      <c r="J11">
        <f>BYPL_EOD!AI11+BYPL_EOD!AJ11</f>
        <v>20</v>
      </c>
      <c r="K11">
        <f>MES_EOD!AI11+MES_EOD!AJ11</f>
        <v>10</v>
      </c>
      <c r="L11">
        <f>NDMC_EOD!AI11+NDMC_EOD!AJ11</f>
        <v>30</v>
      </c>
      <c r="M11">
        <f>TPDDL_EOD!AI11+TPDDL_EOD!AJ11</f>
        <v>25</v>
      </c>
      <c r="N11">
        <f t="shared" si="0"/>
        <v>243</v>
      </c>
      <c r="O11" s="154">
        <f t="shared" si="1"/>
        <v>0</v>
      </c>
      <c r="P11">
        <v>158</v>
      </c>
      <c r="Q11">
        <v>20</v>
      </c>
      <c r="R11">
        <v>10</v>
      </c>
      <c r="S11">
        <v>30</v>
      </c>
      <c r="T11">
        <v>25</v>
      </c>
      <c r="U11" s="156">
        <f t="shared" si="2"/>
        <v>243</v>
      </c>
      <c r="V11" s="154">
        <f t="shared" si="3"/>
        <v>0</v>
      </c>
    </row>
    <row r="12" spans="1:22">
      <c r="A12" t="s">
        <v>54</v>
      </c>
      <c r="B12">
        <f>PPCL!D12</f>
        <v>243</v>
      </c>
      <c r="C12">
        <f>PPCL!E12</f>
        <v>0</v>
      </c>
      <c r="D12">
        <f>PPCL!O12</f>
        <v>243</v>
      </c>
      <c r="E12">
        <f>PPCL!P12</f>
        <v>0</v>
      </c>
      <c r="F12">
        <f t="shared" si="4"/>
        <v>243</v>
      </c>
      <c r="G12">
        <f t="shared" si="5"/>
        <v>243</v>
      </c>
      <c r="H12" s="154"/>
      <c r="I12">
        <f>BRPL_EOD!AI12+BRPL_EOD!AJ12</f>
        <v>158</v>
      </c>
      <c r="J12">
        <f>BYPL_EOD!AI12+BYPL_EOD!AJ12</f>
        <v>20</v>
      </c>
      <c r="K12">
        <f>MES_EOD!AI12+MES_EOD!AJ12</f>
        <v>10</v>
      </c>
      <c r="L12">
        <f>NDMC_EOD!AI12+NDMC_EOD!AJ12</f>
        <v>30</v>
      </c>
      <c r="M12">
        <f>TPDDL_EOD!AI12+TPDDL_EOD!AJ12</f>
        <v>25</v>
      </c>
      <c r="N12">
        <f t="shared" si="0"/>
        <v>243</v>
      </c>
      <c r="O12" s="154">
        <f t="shared" si="1"/>
        <v>0</v>
      </c>
      <c r="P12">
        <v>158</v>
      </c>
      <c r="Q12">
        <v>20</v>
      </c>
      <c r="R12">
        <v>10</v>
      </c>
      <c r="S12">
        <v>30</v>
      </c>
      <c r="T12">
        <v>25</v>
      </c>
      <c r="U12" s="156">
        <f t="shared" si="2"/>
        <v>243</v>
      </c>
      <c r="V12" s="154">
        <f t="shared" si="3"/>
        <v>0</v>
      </c>
    </row>
    <row r="13" spans="1:22">
      <c r="A13" t="s">
        <v>55</v>
      </c>
      <c r="B13">
        <f>PPCL!D13</f>
        <v>243</v>
      </c>
      <c r="C13">
        <f>PPCL!E13</f>
        <v>0</v>
      </c>
      <c r="D13">
        <f>PPCL!O13</f>
        <v>243</v>
      </c>
      <c r="E13">
        <f>PPCL!P13</f>
        <v>0</v>
      </c>
      <c r="F13">
        <f t="shared" si="4"/>
        <v>243</v>
      </c>
      <c r="G13">
        <f t="shared" si="5"/>
        <v>243</v>
      </c>
      <c r="H13" s="154"/>
      <c r="I13">
        <f>BRPL_EOD!AI13+BRPL_EOD!AJ13</f>
        <v>155.4</v>
      </c>
      <c r="J13">
        <f>BYPL_EOD!AI13+BYPL_EOD!AJ13</f>
        <v>20</v>
      </c>
      <c r="K13">
        <f>MES_EOD!AI13+MES_EOD!AJ13</f>
        <v>12.6</v>
      </c>
      <c r="L13">
        <f>NDMC_EOD!AI13+NDMC_EOD!AJ13</f>
        <v>30</v>
      </c>
      <c r="M13">
        <f>TPDDL_EOD!AI13+TPDDL_EOD!AJ13</f>
        <v>25</v>
      </c>
      <c r="N13">
        <f t="shared" si="0"/>
        <v>243</v>
      </c>
      <c r="O13" s="154">
        <f t="shared" si="1"/>
        <v>0</v>
      </c>
      <c r="P13">
        <v>155.4</v>
      </c>
      <c r="Q13">
        <v>20</v>
      </c>
      <c r="R13">
        <v>12.6</v>
      </c>
      <c r="S13">
        <v>30</v>
      </c>
      <c r="T13">
        <v>25</v>
      </c>
      <c r="U13" s="156">
        <f t="shared" si="2"/>
        <v>243</v>
      </c>
      <c r="V13" s="154">
        <f t="shared" si="3"/>
        <v>0</v>
      </c>
    </row>
    <row r="14" spans="1:22">
      <c r="A14" t="s">
        <v>56</v>
      </c>
      <c r="B14">
        <f>PPCL!D14</f>
        <v>243</v>
      </c>
      <c r="C14">
        <f>PPCL!E14</f>
        <v>0</v>
      </c>
      <c r="D14">
        <f>PPCL!O14</f>
        <v>243</v>
      </c>
      <c r="E14">
        <f>PPCL!P14</f>
        <v>0</v>
      </c>
      <c r="F14">
        <f t="shared" si="4"/>
        <v>243</v>
      </c>
      <c r="G14">
        <f t="shared" si="5"/>
        <v>243</v>
      </c>
      <c r="H14" s="154"/>
      <c r="I14">
        <f>BRPL_EOD!AI14+BRPL_EOD!AJ14</f>
        <v>161</v>
      </c>
      <c r="J14">
        <f>BYPL_EOD!AI14+BYPL_EOD!AJ14</f>
        <v>20</v>
      </c>
      <c r="K14">
        <f>MES_EOD!AI14+MES_EOD!AJ14</f>
        <v>7</v>
      </c>
      <c r="L14">
        <f>NDMC_EOD!AI14+NDMC_EOD!AJ14</f>
        <v>30</v>
      </c>
      <c r="M14">
        <f>TPDDL_EOD!AI14+TPDDL_EOD!AJ14</f>
        <v>25</v>
      </c>
      <c r="N14">
        <f t="shared" si="0"/>
        <v>243</v>
      </c>
      <c r="O14" s="154">
        <f t="shared" si="1"/>
        <v>0</v>
      </c>
      <c r="P14">
        <v>161</v>
      </c>
      <c r="Q14">
        <v>20</v>
      </c>
      <c r="R14">
        <v>7</v>
      </c>
      <c r="S14">
        <v>30</v>
      </c>
      <c r="T14">
        <v>25</v>
      </c>
      <c r="U14" s="156">
        <f t="shared" si="2"/>
        <v>243</v>
      </c>
      <c r="V14" s="154">
        <f t="shared" si="3"/>
        <v>0</v>
      </c>
    </row>
    <row r="15" spans="1:22">
      <c r="A15" t="s">
        <v>57</v>
      </c>
      <c r="B15">
        <f>PPCL!D15</f>
        <v>243</v>
      </c>
      <c r="C15">
        <f>PPCL!E15</f>
        <v>0</v>
      </c>
      <c r="D15">
        <f>PPCL!O15</f>
        <v>223</v>
      </c>
      <c r="E15">
        <f>PPCL!P15</f>
        <v>0</v>
      </c>
      <c r="F15">
        <f t="shared" si="4"/>
        <v>243</v>
      </c>
      <c r="G15">
        <f t="shared" si="5"/>
        <v>223</v>
      </c>
      <c r="H15" s="154"/>
      <c r="I15">
        <f>BRPL_EOD!AI15+BRPL_EOD!AJ15</f>
        <v>138.74</v>
      </c>
      <c r="J15">
        <f>BYPL_EOD!AI15+BYPL_EOD!AJ15</f>
        <v>20</v>
      </c>
      <c r="K15">
        <f>MES_EOD!AI15+MES_EOD!AJ15</f>
        <v>9</v>
      </c>
      <c r="L15">
        <f>NDMC_EOD!AI15+NDMC_EOD!AJ15</f>
        <v>30</v>
      </c>
      <c r="M15">
        <f>TPDDL_EOD!AI15+TPDDL_EOD!AJ15</f>
        <v>25</v>
      </c>
      <c r="N15">
        <f t="shared" si="0"/>
        <v>222.74</v>
      </c>
      <c r="O15" s="154">
        <f t="shared" si="1"/>
        <v>0.25999999999999091</v>
      </c>
      <c r="P15">
        <v>138.74</v>
      </c>
      <c r="Q15">
        <v>20.057523151498589</v>
      </c>
      <c r="R15">
        <v>9.020771841874204</v>
      </c>
      <c r="S15">
        <v>30.113325790141179</v>
      </c>
      <c r="T15">
        <v>25.068379216486015</v>
      </c>
      <c r="U15" s="156">
        <f t="shared" si="2"/>
        <v>223</v>
      </c>
      <c r="V15" s="154">
        <f t="shared" si="3"/>
        <v>0</v>
      </c>
    </row>
    <row r="16" spans="1:22">
      <c r="A16" t="s">
        <v>58</v>
      </c>
      <c r="B16">
        <f>PPCL!D16</f>
        <v>243</v>
      </c>
      <c r="C16">
        <f>PPCL!E16</f>
        <v>0</v>
      </c>
      <c r="D16">
        <f>PPCL!O16</f>
        <v>223</v>
      </c>
      <c r="E16">
        <f>PPCL!P16</f>
        <v>0</v>
      </c>
      <c r="F16">
        <f t="shared" si="4"/>
        <v>243</v>
      </c>
      <c r="G16">
        <f t="shared" si="5"/>
        <v>223</v>
      </c>
      <c r="H16" s="154"/>
      <c r="I16">
        <f>BRPL_EOD!AI16+BRPL_EOD!AJ16</f>
        <v>138.74</v>
      </c>
      <c r="J16">
        <f>BYPL_EOD!AI16+BYPL_EOD!AJ16</f>
        <v>20</v>
      </c>
      <c r="K16">
        <f>MES_EOD!AI16+MES_EOD!AJ16</f>
        <v>9</v>
      </c>
      <c r="L16">
        <f>NDMC_EOD!AI16+NDMC_EOD!AJ16</f>
        <v>30</v>
      </c>
      <c r="M16">
        <f>TPDDL_EOD!AI16+TPDDL_EOD!AJ16</f>
        <v>25</v>
      </c>
      <c r="N16">
        <f t="shared" si="0"/>
        <v>222.74</v>
      </c>
      <c r="O16" s="154">
        <f t="shared" si="1"/>
        <v>0.25999999999999091</v>
      </c>
      <c r="P16">
        <v>138.74</v>
      </c>
      <c r="Q16">
        <v>20.057523151498589</v>
      </c>
      <c r="R16">
        <v>9.020771841874204</v>
      </c>
      <c r="S16">
        <v>30.113325790141179</v>
      </c>
      <c r="T16">
        <v>25.068379216486015</v>
      </c>
      <c r="U16" s="156">
        <f t="shared" si="2"/>
        <v>223</v>
      </c>
      <c r="V16" s="154">
        <f t="shared" si="3"/>
        <v>0</v>
      </c>
    </row>
    <row r="17" spans="1:22">
      <c r="A17" t="s">
        <v>59</v>
      </c>
      <c r="B17">
        <f>PPCL!D17</f>
        <v>243</v>
      </c>
      <c r="C17">
        <f>PPCL!E17</f>
        <v>0</v>
      </c>
      <c r="D17">
        <f>PPCL!O17</f>
        <v>223</v>
      </c>
      <c r="E17">
        <f>PPCL!P17</f>
        <v>0</v>
      </c>
      <c r="F17">
        <f t="shared" si="4"/>
        <v>243</v>
      </c>
      <c r="G17">
        <f t="shared" si="5"/>
        <v>223</v>
      </c>
      <c r="H17" s="154"/>
      <c r="I17">
        <f>BRPL_EOD!AI17+BRPL_EOD!AJ17</f>
        <v>138.74</v>
      </c>
      <c r="J17">
        <f>BYPL_EOD!AI17+BYPL_EOD!AJ17</f>
        <v>20</v>
      </c>
      <c r="K17">
        <f>MES_EOD!AI17+MES_EOD!AJ17</f>
        <v>9</v>
      </c>
      <c r="L17">
        <f>NDMC_EOD!AI17+NDMC_EOD!AJ17</f>
        <v>30</v>
      </c>
      <c r="M17">
        <f>TPDDL_EOD!AI17+TPDDL_EOD!AJ17</f>
        <v>25</v>
      </c>
      <c r="N17">
        <f t="shared" si="0"/>
        <v>222.74</v>
      </c>
      <c r="O17" s="154">
        <f t="shared" si="1"/>
        <v>0.25999999999999091</v>
      </c>
      <c r="P17">
        <v>138.74</v>
      </c>
      <c r="Q17">
        <v>20.057523151498589</v>
      </c>
      <c r="R17">
        <v>9.020771841874204</v>
      </c>
      <c r="S17">
        <v>30.113325790141179</v>
      </c>
      <c r="T17">
        <v>25.068379216486015</v>
      </c>
      <c r="U17" s="156">
        <f t="shared" si="2"/>
        <v>223</v>
      </c>
      <c r="V17" s="154">
        <f t="shared" si="3"/>
        <v>0</v>
      </c>
    </row>
    <row r="18" spans="1:22">
      <c r="A18" t="s">
        <v>60</v>
      </c>
      <c r="B18">
        <f>PPCL!D18</f>
        <v>243</v>
      </c>
      <c r="C18">
        <f>PPCL!E18</f>
        <v>0</v>
      </c>
      <c r="D18">
        <f>PPCL!O18</f>
        <v>213</v>
      </c>
      <c r="E18">
        <f>PPCL!P18</f>
        <v>0</v>
      </c>
      <c r="F18">
        <f t="shared" si="4"/>
        <v>243</v>
      </c>
      <c r="G18">
        <f t="shared" si="5"/>
        <v>213</v>
      </c>
      <c r="H18" s="154"/>
      <c r="I18">
        <f>BRPL_EOD!AI18+BRPL_EOD!AJ18</f>
        <v>138.74</v>
      </c>
      <c r="J18">
        <f>BYPL_EOD!AI18+BYPL_EOD!AJ18</f>
        <v>10</v>
      </c>
      <c r="K18">
        <f>MES_EOD!AI18+MES_EOD!AJ18</f>
        <v>9</v>
      </c>
      <c r="L18">
        <f>NDMC_EOD!AI18+NDMC_EOD!AJ18</f>
        <v>30</v>
      </c>
      <c r="M18">
        <f>TPDDL_EOD!AI18+TPDDL_EOD!AJ18</f>
        <v>25</v>
      </c>
      <c r="N18">
        <f t="shared" si="0"/>
        <v>212.74</v>
      </c>
      <c r="O18" s="154">
        <f t="shared" si="1"/>
        <v>0.25999999999999091</v>
      </c>
      <c r="P18">
        <v>138.74</v>
      </c>
      <c r="Q18">
        <v>10.061377359614767</v>
      </c>
      <c r="R18">
        <v>9.0206734642939139</v>
      </c>
      <c r="S18">
        <v>30.110458401095112</v>
      </c>
      <c r="T18">
        <v>25.067490774996198</v>
      </c>
      <c r="U18" s="156">
        <f t="shared" si="2"/>
        <v>213</v>
      </c>
      <c r="V18" s="154">
        <f t="shared" si="3"/>
        <v>0</v>
      </c>
    </row>
    <row r="19" spans="1:22">
      <c r="A19" t="s">
        <v>61</v>
      </c>
      <c r="B19">
        <f>PPCL!D19</f>
        <v>243</v>
      </c>
      <c r="C19">
        <f>PPCL!E19</f>
        <v>0</v>
      </c>
      <c r="D19">
        <f>PPCL!O19</f>
        <v>216</v>
      </c>
      <c r="E19">
        <f>PPCL!P19</f>
        <v>0</v>
      </c>
      <c r="F19">
        <f t="shared" si="4"/>
        <v>243</v>
      </c>
      <c r="G19">
        <f t="shared" si="5"/>
        <v>216</v>
      </c>
      <c r="H19" s="154"/>
      <c r="I19">
        <f>BRPL_EOD!AI19+BRPL_EOD!AJ19</f>
        <v>138.74</v>
      </c>
      <c r="J19">
        <f>BYPL_EOD!AI19+BYPL_EOD!AJ19</f>
        <v>10</v>
      </c>
      <c r="K19">
        <f>MES_EOD!AI19+MES_EOD!AJ19</f>
        <v>12.6</v>
      </c>
      <c r="L19">
        <f>NDMC_EOD!AI19+NDMC_EOD!AJ19</f>
        <v>30</v>
      </c>
      <c r="M19">
        <f>TPDDL_EOD!AI19+TPDDL_EOD!AJ19</f>
        <v>25</v>
      </c>
      <c r="N19">
        <f t="shared" si="0"/>
        <v>216.34</v>
      </c>
      <c r="O19" s="154">
        <f t="shared" si="1"/>
        <v>-0.34000000000000341</v>
      </c>
      <c r="P19">
        <v>138.5219561800869</v>
      </c>
      <c r="Q19">
        <v>9.984283997411481</v>
      </c>
      <c r="R19">
        <v>12.580197836738467</v>
      </c>
      <c r="S19">
        <v>29.952851992234446</v>
      </c>
      <c r="T19">
        <v>24.960709993528706</v>
      </c>
      <c r="U19" s="156">
        <f t="shared" si="2"/>
        <v>216.00000000000003</v>
      </c>
      <c r="V19" s="154">
        <f t="shared" si="3"/>
        <v>0</v>
      </c>
    </row>
    <row r="20" spans="1:22">
      <c r="A20" t="s">
        <v>62</v>
      </c>
      <c r="B20">
        <f>PPCL!D20</f>
        <v>243</v>
      </c>
      <c r="C20">
        <f>PPCL!E20</f>
        <v>0</v>
      </c>
      <c r="D20">
        <f>PPCL!O20</f>
        <v>210</v>
      </c>
      <c r="E20">
        <f>PPCL!P20</f>
        <v>0</v>
      </c>
      <c r="F20">
        <f t="shared" si="4"/>
        <v>243</v>
      </c>
      <c r="G20">
        <f t="shared" si="5"/>
        <v>210</v>
      </c>
      <c r="H20" s="154"/>
      <c r="I20">
        <f>BRPL_EOD!AI20+BRPL_EOD!AJ20</f>
        <v>138.74</v>
      </c>
      <c r="J20">
        <f>BYPL_EOD!AI20+BYPL_EOD!AJ20</f>
        <v>10</v>
      </c>
      <c r="K20">
        <f>MES_EOD!AI20+MES_EOD!AJ20</f>
        <v>6</v>
      </c>
      <c r="L20">
        <f>NDMC_EOD!AI20+NDMC_EOD!AJ20</f>
        <v>30</v>
      </c>
      <c r="M20">
        <f>TPDDL_EOD!AI20+TPDDL_EOD!AJ20</f>
        <v>25</v>
      </c>
      <c r="N20">
        <f t="shared" si="0"/>
        <v>209.74</v>
      </c>
      <c r="O20" s="154">
        <f t="shared" si="1"/>
        <v>0.25999999999999091</v>
      </c>
      <c r="P20">
        <v>138.74</v>
      </c>
      <c r="Q20">
        <v>10.06080395431232</v>
      </c>
      <c r="R20">
        <v>6.0219718309859163</v>
      </c>
      <c r="S20">
        <v>30.10985915492958</v>
      </c>
      <c r="T20">
        <v>25.06736505977219</v>
      </c>
      <c r="U20" s="156">
        <f t="shared" si="2"/>
        <v>210</v>
      </c>
      <c r="V20" s="154">
        <f t="shared" si="3"/>
        <v>0</v>
      </c>
    </row>
    <row r="21" spans="1:22">
      <c r="A21" t="s">
        <v>63</v>
      </c>
      <c r="B21">
        <f>PPCL!D21</f>
        <v>243</v>
      </c>
      <c r="C21">
        <f>PPCL!E21</f>
        <v>0</v>
      </c>
      <c r="D21">
        <f>PPCL!O21</f>
        <v>212</v>
      </c>
      <c r="E21">
        <f>PPCL!P21</f>
        <v>0</v>
      </c>
      <c r="F21">
        <f t="shared" si="4"/>
        <v>243</v>
      </c>
      <c r="G21">
        <f t="shared" si="5"/>
        <v>212</v>
      </c>
      <c r="H21" s="154"/>
      <c r="I21">
        <f>BRPL_EOD!AI21+BRPL_EOD!AJ21</f>
        <v>138.74</v>
      </c>
      <c r="J21">
        <f>BYPL_EOD!AI21+BYPL_EOD!AJ21</f>
        <v>10</v>
      </c>
      <c r="K21">
        <f>MES_EOD!AI21+MES_EOD!AJ21</f>
        <v>8</v>
      </c>
      <c r="L21">
        <f>NDMC_EOD!AI21+NDMC_EOD!AJ21</f>
        <v>30</v>
      </c>
      <c r="M21">
        <f>TPDDL_EOD!AI21+TPDDL_EOD!AJ21</f>
        <v>25</v>
      </c>
      <c r="N21">
        <f t="shared" si="0"/>
        <v>211.74</v>
      </c>
      <c r="O21" s="154">
        <f t="shared" si="1"/>
        <v>0.25999999999999091</v>
      </c>
      <c r="P21">
        <v>138.74</v>
      </c>
      <c r="Q21">
        <v>10.061178553257717</v>
      </c>
      <c r="R21">
        <v>8.0211329926038051</v>
      </c>
      <c r="S21">
        <v>30.110246311105932</v>
      </c>
      <c r="T21">
        <v>25.067442143032537</v>
      </c>
      <c r="U21" s="156">
        <f t="shared" si="2"/>
        <v>212</v>
      </c>
      <c r="V21" s="154">
        <f t="shared" si="3"/>
        <v>0</v>
      </c>
    </row>
    <row r="22" spans="1:22">
      <c r="A22" t="s">
        <v>64</v>
      </c>
      <c r="B22">
        <f>PPCL!D22</f>
        <v>243</v>
      </c>
      <c r="C22">
        <f>PPCL!E22</f>
        <v>0</v>
      </c>
      <c r="D22">
        <f>PPCL!O22</f>
        <v>213</v>
      </c>
      <c r="E22">
        <f>PPCL!P22</f>
        <v>0</v>
      </c>
      <c r="F22">
        <f t="shared" si="4"/>
        <v>243</v>
      </c>
      <c r="G22">
        <f t="shared" si="5"/>
        <v>213</v>
      </c>
      <c r="H22" s="154"/>
      <c r="I22">
        <f>BRPL_EOD!AI22+BRPL_EOD!AJ22</f>
        <v>138.74</v>
      </c>
      <c r="J22">
        <f>BYPL_EOD!AI22+BYPL_EOD!AJ22</f>
        <v>10</v>
      </c>
      <c r="K22">
        <f>MES_EOD!AI22+MES_EOD!AJ22</f>
        <v>9</v>
      </c>
      <c r="L22">
        <f>NDMC_EOD!AI22+NDMC_EOD!AJ22</f>
        <v>30</v>
      </c>
      <c r="M22">
        <f>TPDDL_EOD!AI22+TPDDL_EOD!AJ22</f>
        <v>25</v>
      </c>
      <c r="N22">
        <f t="shared" si="0"/>
        <v>212.74</v>
      </c>
      <c r="O22" s="154">
        <f t="shared" si="1"/>
        <v>0.25999999999999091</v>
      </c>
      <c r="P22">
        <v>138.74</v>
      </c>
      <c r="Q22">
        <v>10.061377359614767</v>
      </c>
      <c r="R22">
        <v>9.0206734642939139</v>
      </c>
      <c r="S22">
        <v>30.110458401095112</v>
      </c>
      <c r="T22">
        <v>25.067490774996198</v>
      </c>
      <c r="U22" s="156">
        <f t="shared" si="2"/>
        <v>213</v>
      </c>
      <c r="V22" s="154">
        <f t="shared" si="3"/>
        <v>0</v>
      </c>
    </row>
    <row r="23" spans="1:22">
      <c r="A23" t="s">
        <v>65</v>
      </c>
      <c r="B23">
        <f>PPCL!D23</f>
        <v>243</v>
      </c>
      <c r="C23">
        <f>PPCL!E23</f>
        <v>0</v>
      </c>
      <c r="D23">
        <f>PPCL!O23</f>
        <v>213</v>
      </c>
      <c r="E23">
        <f>PPCL!P23</f>
        <v>0</v>
      </c>
      <c r="F23">
        <f t="shared" si="4"/>
        <v>243</v>
      </c>
      <c r="G23">
        <f t="shared" si="5"/>
        <v>213</v>
      </c>
      <c r="H23" s="154"/>
      <c r="I23">
        <f>BRPL_EOD!AI23+BRPL_EOD!AJ23</f>
        <v>138.74</v>
      </c>
      <c r="J23">
        <f>BYPL_EOD!AI23+BYPL_EOD!AJ23</f>
        <v>10</v>
      </c>
      <c r="K23">
        <f>MES_EOD!AI23+MES_EOD!AJ23</f>
        <v>9</v>
      </c>
      <c r="L23">
        <f>NDMC_EOD!AI23+NDMC_EOD!AJ23</f>
        <v>30</v>
      </c>
      <c r="M23">
        <f>TPDDL_EOD!AI23+TPDDL_EOD!AJ23</f>
        <v>25</v>
      </c>
      <c r="N23">
        <f t="shared" si="0"/>
        <v>212.74</v>
      </c>
      <c r="O23" s="154">
        <f t="shared" si="1"/>
        <v>0.25999999999999091</v>
      </c>
      <c r="P23">
        <v>138.74</v>
      </c>
      <c r="Q23">
        <v>10.061377359614767</v>
      </c>
      <c r="R23">
        <v>9.0206734642939139</v>
      </c>
      <c r="S23">
        <v>30.110458401095112</v>
      </c>
      <c r="T23">
        <v>25.067490774996198</v>
      </c>
      <c r="U23" s="156">
        <f t="shared" si="2"/>
        <v>213</v>
      </c>
      <c r="V23" s="154">
        <f t="shared" si="3"/>
        <v>0</v>
      </c>
    </row>
    <row r="24" spans="1:22">
      <c r="A24" t="s">
        <v>66</v>
      </c>
      <c r="B24">
        <f>PPCL!D24</f>
        <v>243</v>
      </c>
      <c r="C24">
        <f>PPCL!E24</f>
        <v>0</v>
      </c>
      <c r="D24">
        <f>PPCL!O24</f>
        <v>213</v>
      </c>
      <c r="E24">
        <f>PPCL!P24</f>
        <v>0</v>
      </c>
      <c r="F24">
        <f t="shared" si="4"/>
        <v>243</v>
      </c>
      <c r="G24">
        <f t="shared" si="5"/>
        <v>213</v>
      </c>
      <c r="H24" s="154"/>
      <c r="I24">
        <f>BRPL_EOD!AI24+BRPL_EOD!AJ24</f>
        <v>138.74</v>
      </c>
      <c r="J24">
        <f>BYPL_EOD!AI24+BYPL_EOD!AJ24</f>
        <v>10</v>
      </c>
      <c r="K24">
        <f>MES_EOD!AI24+MES_EOD!AJ24</f>
        <v>9</v>
      </c>
      <c r="L24">
        <f>NDMC_EOD!AI24+NDMC_EOD!AJ24</f>
        <v>30</v>
      </c>
      <c r="M24">
        <f>TPDDL_EOD!AI24+TPDDL_EOD!AJ24</f>
        <v>25</v>
      </c>
      <c r="N24">
        <f t="shared" si="0"/>
        <v>212.74</v>
      </c>
      <c r="O24" s="154">
        <f t="shared" si="1"/>
        <v>0.25999999999999091</v>
      </c>
      <c r="P24">
        <v>138.74</v>
      </c>
      <c r="Q24">
        <v>10.061377359614767</v>
      </c>
      <c r="R24">
        <v>9.0206734642939139</v>
      </c>
      <c r="S24">
        <v>30.110458401095112</v>
      </c>
      <c r="T24">
        <v>25.067490774996198</v>
      </c>
      <c r="U24" s="156">
        <f t="shared" si="2"/>
        <v>213</v>
      </c>
      <c r="V24" s="154">
        <f t="shared" si="3"/>
        <v>0</v>
      </c>
    </row>
    <row r="25" spans="1:22">
      <c r="A25" t="s">
        <v>67</v>
      </c>
      <c r="B25">
        <f>PPCL!D25</f>
        <v>243</v>
      </c>
      <c r="C25">
        <f>PPCL!E25</f>
        <v>0</v>
      </c>
      <c r="D25">
        <f>PPCL!O25</f>
        <v>216</v>
      </c>
      <c r="E25">
        <f>PPCL!P25</f>
        <v>0</v>
      </c>
      <c r="F25">
        <f t="shared" si="4"/>
        <v>243</v>
      </c>
      <c r="G25">
        <f t="shared" si="5"/>
        <v>216</v>
      </c>
      <c r="H25" s="154"/>
      <c r="I25">
        <f>BRPL_EOD!AI25+BRPL_EOD!AJ25</f>
        <v>138.74</v>
      </c>
      <c r="J25">
        <f>BYPL_EOD!AI25+BYPL_EOD!AJ25</f>
        <v>10</v>
      </c>
      <c r="K25">
        <f>MES_EOD!AI25+MES_EOD!AJ25</f>
        <v>12</v>
      </c>
      <c r="L25">
        <f>NDMC_EOD!AI25+NDMC_EOD!AJ25</f>
        <v>30</v>
      </c>
      <c r="M25">
        <f>TPDDL_EOD!AI25+TPDDL_EOD!AJ25</f>
        <v>25</v>
      </c>
      <c r="N25">
        <f t="shared" si="0"/>
        <v>215.74</v>
      </c>
      <c r="O25" s="154">
        <f t="shared" si="1"/>
        <v>0.25999999999999091</v>
      </c>
      <c r="P25">
        <v>138.74</v>
      </c>
      <c r="Q25">
        <v>10.062021974459814</v>
      </c>
      <c r="R25">
        <v>12.019127686982799</v>
      </c>
      <c r="S25">
        <v>30.111171836777171</v>
      </c>
      <c r="T25">
        <v>25.067678501780218</v>
      </c>
      <c r="U25" s="156">
        <f t="shared" si="2"/>
        <v>216.00000000000003</v>
      </c>
      <c r="V25" s="154">
        <f t="shared" si="3"/>
        <v>0</v>
      </c>
    </row>
    <row r="26" spans="1:22">
      <c r="A26" t="s">
        <v>68</v>
      </c>
      <c r="B26">
        <f>PPCL!D26</f>
        <v>243</v>
      </c>
      <c r="C26">
        <f>PPCL!E26</f>
        <v>0</v>
      </c>
      <c r="D26">
        <f>PPCL!O26</f>
        <v>210</v>
      </c>
      <c r="E26">
        <f>PPCL!P26</f>
        <v>0</v>
      </c>
      <c r="F26">
        <f t="shared" si="4"/>
        <v>243</v>
      </c>
      <c r="G26">
        <f t="shared" si="5"/>
        <v>210</v>
      </c>
      <c r="H26" s="154"/>
      <c r="I26">
        <f>BRPL_EOD!AI26+BRPL_EOD!AJ26</f>
        <v>138.74</v>
      </c>
      <c r="J26">
        <f>BYPL_EOD!AI26+BYPL_EOD!AJ26</f>
        <v>10</v>
      </c>
      <c r="K26">
        <f>MES_EOD!AI26+MES_EOD!AJ26</f>
        <v>6</v>
      </c>
      <c r="L26">
        <f>NDMC_EOD!AI26+NDMC_EOD!AJ26</f>
        <v>30</v>
      </c>
      <c r="M26">
        <f>TPDDL_EOD!AI26+TPDDL_EOD!AJ26</f>
        <v>25</v>
      </c>
      <c r="N26">
        <f t="shared" si="0"/>
        <v>209.74</v>
      </c>
      <c r="O26" s="154">
        <f t="shared" si="1"/>
        <v>0.25999999999999091</v>
      </c>
      <c r="P26">
        <v>138.74</v>
      </c>
      <c r="Q26">
        <v>10.06080395431232</v>
      </c>
      <c r="R26">
        <v>6.0219718309859163</v>
      </c>
      <c r="S26">
        <v>30.10985915492958</v>
      </c>
      <c r="T26">
        <v>25.06736505977219</v>
      </c>
      <c r="U26" s="156">
        <f t="shared" si="2"/>
        <v>210</v>
      </c>
      <c r="V26" s="154">
        <f t="shared" si="3"/>
        <v>0</v>
      </c>
    </row>
    <row r="27" spans="1:22">
      <c r="A27" t="s">
        <v>69</v>
      </c>
      <c r="B27">
        <f>PPCL!D27</f>
        <v>243</v>
      </c>
      <c r="C27">
        <f>PPCL!E27</f>
        <v>0</v>
      </c>
      <c r="D27">
        <f>PPCL!O27</f>
        <v>212</v>
      </c>
      <c r="E27">
        <f>PPCL!P27</f>
        <v>0</v>
      </c>
      <c r="F27">
        <f t="shared" si="4"/>
        <v>243</v>
      </c>
      <c r="G27">
        <f t="shared" si="5"/>
        <v>212</v>
      </c>
      <c r="H27" s="154"/>
      <c r="I27">
        <f>BRPL_EOD!AI27+BRPL_EOD!AJ27</f>
        <v>138.74</v>
      </c>
      <c r="J27">
        <f>BYPL_EOD!AI27+BYPL_EOD!AJ27</f>
        <v>10</v>
      </c>
      <c r="K27">
        <f>MES_EOD!AI27+MES_EOD!AJ27</f>
        <v>8</v>
      </c>
      <c r="L27">
        <f>NDMC_EOD!AI27+NDMC_EOD!AJ27</f>
        <v>30</v>
      </c>
      <c r="M27">
        <f>TPDDL_EOD!AI27+TPDDL_EOD!AJ27</f>
        <v>25</v>
      </c>
      <c r="N27">
        <f t="shared" si="0"/>
        <v>211.74</v>
      </c>
      <c r="O27" s="154">
        <f t="shared" si="1"/>
        <v>0.25999999999999091</v>
      </c>
      <c r="P27">
        <v>138.74</v>
      </c>
      <c r="Q27">
        <v>10.061178553257717</v>
      </c>
      <c r="R27">
        <v>8.0211329926038051</v>
      </c>
      <c r="S27">
        <v>30.110246311105932</v>
      </c>
      <c r="T27">
        <v>25.067442143032537</v>
      </c>
      <c r="U27" s="156">
        <f t="shared" si="2"/>
        <v>212</v>
      </c>
      <c r="V27" s="154">
        <f t="shared" si="3"/>
        <v>0</v>
      </c>
    </row>
    <row r="28" spans="1:22">
      <c r="A28" t="s">
        <v>70</v>
      </c>
      <c r="B28">
        <f>PPCL!D28</f>
        <v>243</v>
      </c>
      <c r="C28">
        <f>PPCL!E28</f>
        <v>0</v>
      </c>
      <c r="D28">
        <f>PPCL!O28</f>
        <v>212</v>
      </c>
      <c r="E28">
        <f>PPCL!P28</f>
        <v>0</v>
      </c>
      <c r="F28">
        <f t="shared" si="4"/>
        <v>243</v>
      </c>
      <c r="G28">
        <f t="shared" si="5"/>
        <v>212</v>
      </c>
      <c r="H28" s="154"/>
      <c r="I28">
        <f>BRPL_EOD!AI28+BRPL_EOD!AJ28</f>
        <v>138.74</v>
      </c>
      <c r="J28">
        <f>BYPL_EOD!AI28+BYPL_EOD!AJ28</f>
        <v>10</v>
      </c>
      <c r="K28">
        <f>MES_EOD!AI28+MES_EOD!AJ28</f>
        <v>8</v>
      </c>
      <c r="L28">
        <f>NDMC_EOD!AI28+NDMC_EOD!AJ28</f>
        <v>30</v>
      </c>
      <c r="M28">
        <f>TPDDL_EOD!AI28+TPDDL_EOD!AJ28</f>
        <v>25</v>
      </c>
      <c r="N28">
        <f t="shared" si="0"/>
        <v>211.74</v>
      </c>
      <c r="O28" s="154">
        <f t="shared" si="1"/>
        <v>0.25999999999999091</v>
      </c>
      <c r="P28">
        <v>138.74</v>
      </c>
      <c r="Q28">
        <v>10.061178553257717</v>
      </c>
      <c r="R28">
        <v>8.0211329926038051</v>
      </c>
      <c r="S28">
        <v>30.110246311105932</v>
      </c>
      <c r="T28">
        <v>25.067442143032537</v>
      </c>
      <c r="U28" s="156">
        <f t="shared" si="2"/>
        <v>212</v>
      </c>
      <c r="V28" s="154">
        <f t="shared" si="3"/>
        <v>0</v>
      </c>
    </row>
    <row r="29" spans="1:22">
      <c r="A29" t="s">
        <v>71</v>
      </c>
      <c r="B29">
        <f>PPCL!D29</f>
        <v>243</v>
      </c>
      <c r="C29">
        <f>PPCL!E29</f>
        <v>0</v>
      </c>
      <c r="D29">
        <f>PPCL!O29</f>
        <v>212</v>
      </c>
      <c r="E29">
        <f>PPCL!P29</f>
        <v>0</v>
      </c>
      <c r="F29">
        <f t="shared" si="4"/>
        <v>243</v>
      </c>
      <c r="G29">
        <f t="shared" si="5"/>
        <v>212</v>
      </c>
      <c r="H29" s="154"/>
      <c r="I29">
        <f>BRPL_EOD!AI29+BRPL_EOD!AJ29</f>
        <v>138.74</v>
      </c>
      <c r="J29">
        <f>BYPL_EOD!AI29+BYPL_EOD!AJ29</f>
        <v>10</v>
      </c>
      <c r="K29">
        <f>MES_EOD!AI29+MES_EOD!AJ29</f>
        <v>8</v>
      </c>
      <c r="L29">
        <f>NDMC_EOD!AI29+NDMC_EOD!AJ29</f>
        <v>30</v>
      </c>
      <c r="M29">
        <f>TPDDL_EOD!AI29+TPDDL_EOD!AJ29</f>
        <v>25</v>
      </c>
      <c r="N29">
        <f t="shared" si="0"/>
        <v>211.74</v>
      </c>
      <c r="O29" s="154">
        <f t="shared" si="1"/>
        <v>0.25999999999999091</v>
      </c>
      <c r="P29">
        <v>138.74</v>
      </c>
      <c r="Q29">
        <v>10.061178553257717</v>
      </c>
      <c r="R29">
        <v>8.0211329926038051</v>
      </c>
      <c r="S29">
        <v>30.110246311105932</v>
      </c>
      <c r="T29">
        <v>25.067442143032537</v>
      </c>
      <c r="U29" s="156">
        <f t="shared" si="2"/>
        <v>212</v>
      </c>
      <c r="V29" s="154">
        <f t="shared" si="3"/>
        <v>0</v>
      </c>
    </row>
    <row r="30" spans="1:22">
      <c r="A30" t="s">
        <v>72</v>
      </c>
      <c r="B30">
        <f>PPCL!D30</f>
        <v>243</v>
      </c>
      <c r="C30">
        <f>PPCL!E30</f>
        <v>0</v>
      </c>
      <c r="D30">
        <f>PPCL!O30</f>
        <v>212</v>
      </c>
      <c r="E30">
        <f>PPCL!P30</f>
        <v>0</v>
      </c>
      <c r="F30">
        <f t="shared" si="4"/>
        <v>243</v>
      </c>
      <c r="G30">
        <f t="shared" si="5"/>
        <v>212</v>
      </c>
      <c r="H30" s="154"/>
      <c r="I30">
        <f>BRPL_EOD!AI30+BRPL_EOD!AJ30</f>
        <v>138.74</v>
      </c>
      <c r="J30">
        <f>BYPL_EOD!AI30+BYPL_EOD!AJ30</f>
        <v>10</v>
      </c>
      <c r="K30">
        <f>MES_EOD!AI30+MES_EOD!AJ30</f>
        <v>8</v>
      </c>
      <c r="L30">
        <f>NDMC_EOD!AI30+NDMC_EOD!AJ30</f>
        <v>30</v>
      </c>
      <c r="M30">
        <f>TPDDL_EOD!AI30+TPDDL_EOD!AJ30</f>
        <v>25</v>
      </c>
      <c r="N30">
        <f t="shared" si="0"/>
        <v>211.74</v>
      </c>
      <c r="O30" s="154">
        <f t="shared" si="1"/>
        <v>0.25999999999999091</v>
      </c>
      <c r="P30">
        <v>138.74</v>
      </c>
      <c r="Q30">
        <v>10.061178553257717</v>
      </c>
      <c r="R30">
        <v>8.0211329926038051</v>
      </c>
      <c r="S30">
        <v>30.110246311105932</v>
      </c>
      <c r="T30">
        <v>25.067442143032537</v>
      </c>
      <c r="U30" s="156">
        <f t="shared" si="2"/>
        <v>212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214</v>
      </c>
      <c r="E31">
        <f>PPCL!P31</f>
        <v>0</v>
      </c>
      <c r="F31">
        <f t="shared" si="4"/>
        <v>238</v>
      </c>
      <c r="G31">
        <f t="shared" si="5"/>
        <v>214</v>
      </c>
      <c r="H31" s="154"/>
      <c r="I31">
        <f>BRPL_EOD!AI31+BRPL_EOD!AJ31</f>
        <v>137.33000000000001</v>
      </c>
      <c r="J31">
        <f>BYPL_EOD!AI31+BYPL_EOD!AJ31</f>
        <v>10</v>
      </c>
      <c r="K31">
        <f>MES_EOD!AI31+MES_EOD!AJ31</f>
        <v>12</v>
      </c>
      <c r="L31">
        <f>NDMC_EOD!AI31+NDMC_EOD!AJ31</f>
        <v>30</v>
      </c>
      <c r="M31">
        <f>TPDDL_EOD!AI31+TPDDL_EOD!AJ31</f>
        <v>25</v>
      </c>
      <c r="N31">
        <f t="shared" si="0"/>
        <v>214.33</v>
      </c>
      <c r="O31" s="154">
        <f t="shared" si="1"/>
        <v>-0.33000000000001251</v>
      </c>
      <c r="P31">
        <v>137.1185554985303</v>
      </c>
      <c r="Q31">
        <v>9.9846031820090513</v>
      </c>
      <c r="R31">
        <v>11.981523818410862</v>
      </c>
      <c r="S31">
        <v>29.953809546027152</v>
      </c>
      <c r="T31">
        <v>24.961507955022626</v>
      </c>
      <c r="U31" s="156">
        <f t="shared" si="2"/>
        <v>213.99999999999997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208</v>
      </c>
      <c r="E32">
        <f>PPCL!P32</f>
        <v>0</v>
      </c>
      <c r="F32">
        <f t="shared" si="4"/>
        <v>238</v>
      </c>
      <c r="G32">
        <f t="shared" si="5"/>
        <v>208</v>
      </c>
      <c r="H32" s="154"/>
      <c r="I32">
        <f>BRPL_EOD!AI32+BRPL_EOD!AJ32</f>
        <v>137.33000000000001</v>
      </c>
      <c r="J32">
        <f>BYPL_EOD!AI32+BYPL_EOD!AJ32</f>
        <v>10</v>
      </c>
      <c r="K32">
        <f>MES_EOD!AI32+MES_EOD!AJ32</f>
        <v>6</v>
      </c>
      <c r="L32">
        <f>NDMC_EOD!AI32+NDMC_EOD!AJ32</f>
        <v>30</v>
      </c>
      <c r="M32">
        <f>TPDDL_EOD!AI32+TPDDL_EOD!AJ32</f>
        <v>25</v>
      </c>
      <c r="N32">
        <f t="shared" si="0"/>
        <v>208.33</v>
      </c>
      <c r="O32" s="154">
        <f t="shared" si="1"/>
        <v>-0.33000000000001251</v>
      </c>
      <c r="P32">
        <v>137.11246579945279</v>
      </c>
      <c r="Q32">
        <v>9.9841597465559442</v>
      </c>
      <c r="R32">
        <v>5.9904958479335662</v>
      </c>
      <c r="S32">
        <v>29.952479239667834</v>
      </c>
      <c r="T32">
        <v>24.960399366389861</v>
      </c>
      <c r="U32" s="156">
        <f t="shared" si="2"/>
        <v>208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209</v>
      </c>
      <c r="E33">
        <f>PPCL!P33</f>
        <v>0</v>
      </c>
      <c r="F33">
        <f t="shared" si="4"/>
        <v>238</v>
      </c>
      <c r="G33">
        <f t="shared" si="5"/>
        <v>209</v>
      </c>
      <c r="H33" s="154"/>
      <c r="I33">
        <f>BRPL_EOD!AI33+BRPL_EOD!AJ33</f>
        <v>137.33000000000001</v>
      </c>
      <c r="J33">
        <f>BYPL_EOD!AI33+BYPL_EOD!AJ33</f>
        <v>10</v>
      </c>
      <c r="K33">
        <f>MES_EOD!AI33+MES_EOD!AJ33</f>
        <v>7</v>
      </c>
      <c r="L33">
        <f>NDMC_EOD!AI33+NDMC_EOD!AJ33</f>
        <v>30</v>
      </c>
      <c r="M33">
        <f>TPDDL_EOD!AI33+TPDDL_EOD!AJ33</f>
        <v>25</v>
      </c>
      <c r="N33">
        <f t="shared" si="0"/>
        <v>209.33</v>
      </c>
      <c r="O33" s="154">
        <f t="shared" si="1"/>
        <v>-0.33000000000001251</v>
      </c>
      <c r="P33">
        <v>137.11350499211773</v>
      </c>
      <c r="Q33">
        <v>9.984235417761429</v>
      </c>
      <c r="R33">
        <v>6.9889647924330003</v>
      </c>
      <c r="S33">
        <v>29.952706253284287</v>
      </c>
      <c r="T33">
        <v>24.960588544403571</v>
      </c>
      <c r="U33" s="156">
        <f t="shared" si="2"/>
        <v>209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209</v>
      </c>
      <c r="E34">
        <f>PPCL!P34</f>
        <v>0</v>
      </c>
      <c r="F34">
        <f t="shared" si="4"/>
        <v>238</v>
      </c>
      <c r="G34">
        <f t="shared" si="5"/>
        <v>209</v>
      </c>
      <c r="H34" s="154"/>
      <c r="I34">
        <f>BRPL_EOD!AI34+BRPL_EOD!AJ34</f>
        <v>137.33000000000001</v>
      </c>
      <c r="J34">
        <f>BYPL_EOD!AI34+BYPL_EOD!AJ34</f>
        <v>10</v>
      </c>
      <c r="K34">
        <f>MES_EOD!AI34+MES_EOD!AJ34</f>
        <v>7</v>
      </c>
      <c r="L34">
        <f>NDMC_EOD!AI34+NDMC_EOD!AJ34</f>
        <v>30</v>
      </c>
      <c r="M34">
        <f>TPDDL_EOD!AI34+TPDDL_EOD!AJ34</f>
        <v>25</v>
      </c>
      <c r="N34">
        <f t="shared" si="0"/>
        <v>209.33</v>
      </c>
      <c r="O34" s="154">
        <f t="shared" si="1"/>
        <v>-0.33000000000001251</v>
      </c>
      <c r="P34">
        <v>137.11350499211773</v>
      </c>
      <c r="Q34">
        <v>9.984235417761429</v>
      </c>
      <c r="R34">
        <v>6.9889647924330003</v>
      </c>
      <c r="S34">
        <v>29.952706253284287</v>
      </c>
      <c r="T34">
        <v>24.960588544403571</v>
      </c>
      <c r="U34" s="156">
        <f t="shared" si="2"/>
        <v>209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209</v>
      </c>
      <c r="E35">
        <f>PPCL!P35</f>
        <v>0</v>
      </c>
      <c r="F35">
        <f t="shared" si="4"/>
        <v>238</v>
      </c>
      <c r="G35">
        <f t="shared" si="5"/>
        <v>209</v>
      </c>
      <c r="H35" s="154"/>
      <c r="I35">
        <f>BRPL_EOD!AI35+BRPL_EOD!AJ35</f>
        <v>137.33000000000001</v>
      </c>
      <c r="J35">
        <f>BYPL_EOD!AI35+BYPL_EOD!AJ35</f>
        <v>10</v>
      </c>
      <c r="K35">
        <f>MES_EOD!AI35+MES_EOD!AJ35</f>
        <v>7</v>
      </c>
      <c r="L35">
        <f>NDMC_EOD!AI35+NDMC_EOD!AJ35</f>
        <v>30</v>
      </c>
      <c r="M35">
        <f>TPDDL_EOD!AI35+TPDDL_EOD!AJ35</f>
        <v>25</v>
      </c>
      <c r="N35">
        <f t="shared" si="0"/>
        <v>209.33</v>
      </c>
      <c r="O35" s="154">
        <f t="shared" si="1"/>
        <v>-0.33000000000001251</v>
      </c>
      <c r="P35">
        <v>137.11350499211773</v>
      </c>
      <c r="Q35">
        <v>9.984235417761429</v>
      </c>
      <c r="R35">
        <v>6.9889647924330003</v>
      </c>
      <c r="S35">
        <v>29.952706253284287</v>
      </c>
      <c r="T35">
        <v>24.960588544403571</v>
      </c>
      <c r="U35" s="156">
        <f t="shared" si="2"/>
        <v>209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209</v>
      </c>
      <c r="E36">
        <f>PPCL!P36</f>
        <v>0</v>
      </c>
      <c r="F36">
        <f t="shared" si="4"/>
        <v>238</v>
      </c>
      <c r="G36">
        <f t="shared" si="5"/>
        <v>209</v>
      </c>
      <c r="H36" s="154"/>
      <c r="I36">
        <f>BRPL_EOD!AI36+BRPL_EOD!AJ36</f>
        <v>137.33000000000001</v>
      </c>
      <c r="J36">
        <f>BYPL_EOD!AI36+BYPL_EOD!AJ36</f>
        <v>10</v>
      </c>
      <c r="K36">
        <f>MES_EOD!AI36+MES_EOD!AJ36</f>
        <v>7</v>
      </c>
      <c r="L36">
        <f>NDMC_EOD!AI36+NDMC_EOD!AJ36</f>
        <v>30</v>
      </c>
      <c r="M36">
        <f>TPDDL_EOD!AI36+TPDDL_EOD!AJ36</f>
        <v>25</v>
      </c>
      <c r="N36">
        <f t="shared" si="0"/>
        <v>209.33</v>
      </c>
      <c r="O36" s="154">
        <f t="shared" si="1"/>
        <v>-0.33000000000001251</v>
      </c>
      <c r="P36">
        <v>137.11350499211773</v>
      </c>
      <c r="Q36">
        <v>9.984235417761429</v>
      </c>
      <c r="R36">
        <v>6.9889647924330003</v>
      </c>
      <c r="S36">
        <v>29.952706253284287</v>
      </c>
      <c r="T36">
        <v>24.960588544403571</v>
      </c>
      <c r="U36" s="156">
        <f t="shared" si="2"/>
        <v>209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213</v>
      </c>
      <c r="E37">
        <f>PPCL!P37</f>
        <v>0</v>
      </c>
      <c r="F37">
        <f t="shared" si="4"/>
        <v>238</v>
      </c>
      <c r="G37">
        <f t="shared" si="5"/>
        <v>213</v>
      </c>
      <c r="H37" s="154"/>
      <c r="I37">
        <f>BRPL_EOD!AI37+BRPL_EOD!AJ37</f>
        <v>137.33000000000001</v>
      </c>
      <c r="J37">
        <f>BYPL_EOD!AI37+BYPL_EOD!AJ37</f>
        <v>10</v>
      </c>
      <c r="K37">
        <f>MES_EOD!AI37+MES_EOD!AJ37</f>
        <v>11</v>
      </c>
      <c r="L37">
        <f>NDMC_EOD!AI37+NDMC_EOD!AJ37</f>
        <v>30</v>
      </c>
      <c r="M37">
        <f>TPDDL_EOD!AI37+TPDDL_EOD!AJ37</f>
        <v>25</v>
      </c>
      <c r="N37">
        <f t="shared" si="0"/>
        <v>213.33</v>
      </c>
      <c r="O37" s="154">
        <f t="shared" si="1"/>
        <v>-0.33000000000001251</v>
      </c>
      <c r="P37">
        <v>137.11756433694276</v>
      </c>
      <c r="Q37">
        <v>9.9845310082970045</v>
      </c>
      <c r="R37">
        <v>10.982984109126704</v>
      </c>
      <c r="S37">
        <v>29.953593024891013</v>
      </c>
      <c r="T37">
        <v>24.961327520742511</v>
      </c>
      <c r="U37" s="156">
        <f t="shared" si="2"/>
        <v>213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208</v>
      </c>
      <c r="E38">
        <f>PPCL!P38</f>
        <v>0</v>
      </c>
      <c r="F38">
        <f t="shared" si="4"/>
        <v>238</v>
      </c>
      <c r="G38">
        <f t="shared" si="5"/>
        <v>208</v>
      </c>
      <c r="H38" s="154"/>
      <c r="I38">
        <f>BRPL_EOD!AI38+BRPL_EOD!AJ38</f>
        <v>137.33000000000001</v>
      </c>
      <c r="J38">
        <f>BYPL_EOD!AI38+BYPL_EOD!AJ38</f>
        <v>10.67</v>
      </c>
      <c r="K38">
        <f>MES_EOD!AI38+MES_EOD!AJ38</f>
        <v>5</v>
      </c>
      <c r="L38">
        <f>NDMC_EOD!AI38+NDMC_EOD!AJ38</f>
        <v>30</v>
      </c>
      <c r="M38">
        <f>TPDDL_EOD!AI38+TPDDL_EOD!AJ38</f>
        <v>25</v>
      </c>
      <c r="N38">
        <f t="shared" si="0"/>
        <v>208</v>
      </c>
      <c r="O38" s="154">
        <f t="shared" si="1"/>
        <v>0</v>
      </c>
      <c r="P38">
        <v>137.33000000000001</v>
      </c>
      <c r="Q38">
        <v>10.67</v>
      </c>
      <c r="R38">
        <v>5</v>
      </c>
      <c r="S38">
        <v>30</v>
      </c>
      <c r="T38">
        <v>25</v>
      </c>
      <c r="U38" s="156">
        <f t="shared" si="2"/>
        <v>208</v>
      </c>
      <c r="V38" s="154">
        <f t="shared" si="3"/>
        <v>0</v>
      </c>
    </row>
    <row r="39" spans="1:22">
      <c r="A39" t="s">
        <v>81</v>
      </c>
      <c r="B39">
        <f>PPCL!D39</f>
        <v>238</v>
      </c>
      <c r="C39">
        <f>PPCL!E39</f>
        <v>0</v>
      </c>
      <c r="D39">
        <f>PPCL!O39</f>
        <v>209</v>
      </c>
      <c r="E39">
        <f>PPCL!P39</f>
        <v>0</v>
      </c>
      <c r="F39">
        <f t="shared" si="4"/>
        <v>238</v>
      </c>
      <c r="G39">
        <f t="shared" si="5"/>
        <v>209</v>
      </c>
      <c r="H39" s="154"/>
      <c r="I39">
        <f>BRPL_EOD!AI39+BRPL_EOD!AJ39</f>
        <v>137.33000000000001</v>
      </c>
      <c r="J39">
        <f>BYPL_EOD!AI39+BYPL_EOD!AJ39</f>
        <v>10</v>
      </c>
      <c r="K39">
        <f>MES_EOD!AI39+MES_EOD!AJ39</f>
        <v>7</v>
      </c>
      <c r="L39">
        <f>NDMC_EOD!AI39+NDMC_EOD!AJ39</f>
        <v>30</v>
      </c>
      <c r="M39">
        <f>TPDDL_EOD!AI39+TPDDL_EOD!AJ39</f>
        <v>25</v>
      </c>
      <c r="N39">
        <f t="shared" si="0"/>
        <v>209.33</v>
      </c>
      <c r="O39" s="154">
        <f t="shared" si="1"/>
        <v>-0.33000000000001251</v>
      </c>
      <c r="P39">
        <v>137.11350499211773</v>
      </c>
      <c r="Q39">
        <v>9.984235417761429</v>
      </c>
      <c r="R39">
        <v>6.9889647924330003</v>
      </c>
      <c r="S39">
        <v>29.952706253284287</v>
      </c>
      <c r="T39">
        <v>24.960588544403571</v>
      </c>
      <c r="U39" s="156">
        <f t="shared" si="2"/>
        <v>209</v>
      </c>
      <c r="V39" s="154">
        <f t="shared" si="3"/>
        <v>0</v>
      </c>
    </row>
    <row r="40" spans="1:22">
      <c r="A40" t="s">
        <v>82</v>
      </c>
      <c r="B40">
        <f>PPCL!D40</f>
        <v>238</v>
      </c>
      <c r="C40">
        <f>PPCL!E40</f>
        <v>0</v>
      </c>
      <c r="D40">
        <f>PPCL!O40</f>
        <v>210</v>
      </c>
      <c r="E40">
        <f>PPCL!P40</f>
        <v>0</v>
      </c>
      <c r="F40">
        <f t="shared" si="4"/>
        <v>238</v>
      </c>
      <c r="G40">
        <f t="shared" si="5"/>
        <v>210</v>
      </c>
      <c r="H40" s="154"/>
      <c r="I40">
        <f>BRPL_EOD!AI40+BRPL_EOD!AJ40</f>
        <v>137.33000000000001</v>
      </c>
      <c r="J40">
        <f>BYPL_EOD!AI40+BYPL_EOD!AJ40</f>
        <v>10</v>
      </c>
      <c r="K40">
        <f>MES_EOD!AI40+MES_EOD!AJ40</f>
        <v>8</v>
      </c>
      <c r="L40">
        <f>NDMC_EOD!AI40+NDMC_EOD!AJ40</f>
        <v>30</v>
      </c>
      <c r="M40">
        <f>TPDDL_EOD!AI40+TPDDL_EOD!AJ40</f>
        <v>25</v>
      </c>
      <c r="N40">
        <f t="shared" si="0"/>
        <v>210.33</v>
      </c>
      <c r="O40" s="154">
        <f t="shared" si="1"/>
        <v>-0.33000000000001251</v>
      </c>
      <c r="P40">
        <v>137.11453430323778</v>
      </c>
      <c r="Q40">
        <v>9.9843103694194824</v>
      </c>
      <c r="R40">
        <v>7.9874482955355868</v>
      </c>
      <c r="S40">
        <v>29.952931108258451</v>
      </c>
      <c r="T40">
        <v>24.960775923548709</v>
      </c>
      <c r="U40" s="156">
        <f t="shared" si="2"/>
        <v>210</v>
      </c>
      <c r="V40" s="154">
        <f t="shared" si="3"/>
        <v>0</v>
      </c>
    </row>
    <row r="41" spans="1:22">
      <c r="A41" t="s">
        <v>83</v>
      </c>
      <c r="B41">
        <f>PPCL!D41</f>
        <v>238</v>
      </c>
      <c r="C41">
        <f>PPCL!E41</f>
        <v>0</v>
      </c>
      <c r="D41">
        <f>PPCL!O41</f>
        <v>210</v>
      </c>
      <c r="E41">
        <f>PPCL!P41</f>
        <v>0</v>
      </c>
      <c r="F41">
        <f t="shared" si="4"/>
        <v>238</v>
      </c>
      <c r="G41">
        <f t="shared" si="5"/>
        <v>210</v>
      </c>
      <c r="H41" s="154"/>
      <c r="I41">
        <f>BRPL_EOD!AI41+BRPL_EOD!AJ41</f>
        <v>137.33000000000001</v>
      </c>
      <c r="J41">
        <f>BYPL_EOD!AI41+BYPL_EOD!AJ41</f>
        <v>10</v>
      </c>
      <c r="K41">
        <f>MES_EOD!AI41+MES_EOD!AJ41</f>
        <v>8</v>
      </c>
      <c r="L41">
        <f>NDMC_EOD!AI41+NDMC_EOD!AJ41</f>
        <v>30</v>
      </c>
      <c r="M41">
        <f>TPDDL_EOD!AI41+TPDDL_EOD!AJ41</f>
        <v>25</v>
      </c>
      <c r="N41">
        <f t="shared" si="0"/>
        <v>210.33</v>
      </c>
      <c r="O41" s="154">
        <f t="shared" si="1"/>
        <v>-0.33000000000001251</v>
      </c>
      <c r="P41">
        <v>137.11453430323778</v>
      </c>
      <c r="Q41">
        <v>9.9843103694194824</v>
      </c>
      <c r="R41">
        <v>7.9874482955355868</v>
      </c>
      <c r="S41">
        <v>29.952931108258451</v>
      </c>
      <c r="T41">
        <v>24.960775923548709</v>
      </c>
      <c r="U41" s="156">
        <f t="shared" si="2"/>
        <v>210</v>
      </c>
      <c r="V41" s="154">
        <f t="shared" si="3"/>
        <v>0</v>
      </c>
    </row>
    <row r="42" spans="1:22">
      <c r="A42" t="s">
        <v>84</v>
      </c>
      <c r="B42">
        <f>PPCL!D42</f>
        <v>238</v>
      </c>
      <c r="C42">
        <f>PPCL!E42</f>
        <v>0</v>
      </c>
      <c r="D42">
        <f>PPCL!O42</f>
        <v>210</v>
      </c>
      <c r="E42">
        <f>PPCL!P42</f>
        <v>0</v>
      </c>
      <c r="F42">
        <f t="shared" si="4"/>
        <v>238</v>
      </c>
      <c r="G42">
        <f t="shared" si="5"/>
        <v>210</v>
      </c>
      <c r="H42" s="154"/>
      <c r="I42">
        <f>BRPL_EOD!AI42+BRPL_EOD!AJ42</f>
        <v>137.33000000000001</v>
      </c>
      <c r="J42">
        <f>BYPL_EOD!AI42+BYPL_EOD!AJ42</f>
        <v>10</v>
      </c>
      <c r="K42">
        <f>MES_EOD!AI42+MES_EOD!AJ42</f>
        <v>8</v>
      </c>
      <c r="L42">
        <f>NDMC_EOD!AI42+NDMC_EOD!AJ42</f>
        <v>30</v>
      </c>
      <c r="M42">
        <f>TPDDL_EOD!AI42+TPDDL_EOD!AJ42</f>
        <v>25</v>
      </c>
      <c r="N42">
        <f t="shared" si="0"/>
        <v>210.33</v>
      </c>
      <c r="O42" s="154">
        <f t="shared" si="1"/>
        <v>-0.33000000000001251</v>
      </c>
      <c r="P42">
        <v>137.11453430323778</v>
      </c>
      <c r="Q42">
        <v>9.9843103694194824</v>
      </c>
      <c r="R42">
        <v>7.9874482955355868</v>
      </c>
      <c r="S42">
        <v>29.952931108258451</v>
      </c>
      <c r="T42">
        <v>24.960775923548709</v>
      </c>
      <c r="U42" s="156">
        <f t="shared" si="2"/>
        <v>210</v>
      </c>
      <c r="V42" s="154">
        <f t="shared" si="3"/>
        <v>0</v>
      </c>
    </row>
    <row r="43" spans="1:22">
      <c r="A43" t="s">
        <v>85</v>
      </c>
      <c r="B43">
        <f>PPCL!D43</f>
        <v>238</v>
      </c>
      <c r="C43">
        <f>PPCL!E43</f>
        <v>0</v>
      </c>
      <c r="D43">
        <f>PPCL!O43</f>
        <v>214</v>
      </c>
      <c r="E43">
        <f>PPCL!P43</f>
        <v>0</v>
      </c>
      <c r="F43">
        <f t="shared" si="4"/>
        <v>238</v>
      </c>
      <c r="G43">
        <f t="shared" si="5"/>
        <v>214</v>
      </c>
      <c r="H43" s="154"/>
      <c r="I43">
        <f>BRPL_EOD!AI43+BRPL_EOD!AJ43</f>
        <v>137.33000000000001</v>
      </c>
      <c r="J43">
        <f>BYPL_EOD!AI43+BYPL_EOD!AJ43</f>
        <v>10</v>
      </c>
      <c r="K43">
        <f>MES_EOD!AI43+MES_EOD!AJ43</f>
        <v>12</v>
      </c>
      <c r="L43">
        <f>NDMC_EOD!AI43+NDMC_EOD!AJ43</f>
        <v>30</v>
      </c>
      <c r="M43">
        <f>TPDDL_EOD!AI43+TPDDL_EOD!AJ43</f>
        <v>25</v>
      </c>
      <c r="N43">
        <f t="shared" si="0"/>
        <v>214.33</v>
      </c>
      <c r="O43" s="154">
        <f t="shared" si="1"/>
        <v>-0.33000000000001251</v>
      </c>
      <c r="P43">
        <v>137.1185554985303</v>
      </c>
      <c r="Q43">
        <v>9.9846031820090513</v>
      </c>
      <c r="R43">
        <v>11.981523818410862</v>
      </c>
      <c r="S43">
        <v>29.953809546027152</v>
      </c>
      <c r="T43">
        <v>24.961507955022626</v>
      </c>
      <c r="U43" s="156">
        <f t="shared" si="2"/>
        <v>213.99999999999997</v>
      </c>
      <c r="V43" s="154">
        <f t="shared" si="3"/>
        <v>0</v>
      </c>
    </row>
    <row r="44" spans="1:22">
      <c r="A44" t="s">
        <v>86</v>
      </c>
      <c r="B44">
        <f>PPCL!D44</f>
        <v>238</v>
      </c>
      <c r="C44">
        <f>PPCL!E44</f>
        <v>0</v>
      </c>
      <c r="D44">
        <f>PPCL!O44</f>
        <v>208</v>
      </c>
      <c r="E44">
        <f>PPCL!P44</f>
        <v>0</v>
      </c>
      <c r="F44">
        <f t="shared" si="4"/>
        <v>238</v>
      </c>
      <c r="G44">
        <f t="shared" si="5"/>
        <v>208</v>
      </c>
      <c r="H44" s="154"/>
      <c r="I44">
        <f>BRPL_EOD!AI44+BRPL_EOD!AJ44</f>
        <v>137.33000000000001</v>
      </c>
      <c r="J44">
        <f>BYPL_EOD!AI44+BYPL_EOD!AJ44</f>
        <v>10</v>
      </c>
      <c r="K44">
        <f>MES_EOD!AI44+MES_EOD!AJ44</f>
        <v>6</v>
      </c>
      <c r="L44">
        <f>NDMC_EOD!AI44+NDMC_EOD!AJ44</f>
        <v>30</v>
      </c>
      <c r="M44">
        <f>TPDDL_EOD!AI44+TPDDL_EOD!AJ44</f>
        <v>25</v>
      </c>
      <c r="N44">
        <f t="shared" si="0"/>
        <v>208.33</v>
      </c>
      <c r="O44" s="154">
        <f t="shared" si="1"/>
        <v>-0.33000000000001251</v>
      </c>
      <c r="P44">
        <v>137.11246579945279</v>
      </c>
      <c r="Q44">
        <v>9.9841597465559442</v>
      </c>
      <c r="R44">
        <v>5.9904958479335662</v>
      </c>
      <c r="S44">
        <v>29.952479239667834</v>
      </c>
      <c r="T44">
        <v>24.960399366389861</v>
      </c>
      <c r="U44" s="156">
        <f t="shared" si="2"/>
        <v>208</v>
      </c>
      <c r="V44" s="154">
        <f t="shared" si="3"/>
        <v>0</v>
      </c>
    </row>
    <row r="45" spans="1:22">
      <c r="A45" t="s">
        <v>87</v>
      </c>
      <c r="B45">
        <f>PPCL!D45</f>
        <v>238</v>
      </c>
      <c r="C45">
        <f>PPCL!E45</f>
        <v>0</v>
      </c>
      <c r="D45">
        <f>PPCL!O45</f>
        <v>210</v>
      </c>
      <c r="E45">
        <f>PPCL!P45</f>
        <v>0</v>
      </c>
      <c r="F45">
        <f t="shared" si="4"/>
        <v>238</v>
      </c>
      <c r="G45">
        <f t="shared" si="5"/>
        <v>210</v>
      </c>
      <c r="H45" s="154"/>
      <c r="I45">
        <f>BRPL_EOD!AI45+BRPL_EOD!AJ45</f>
        <v>137.33000000000001</v>
      </c>
      <c r="J45">
        <f>BYPL_EOD!AI45+BYPL_EOD!AJ45</f>
        <v>10</v>
      </c>
      <c r="K45">
        <f>MES_EOD!AI45+MES_EOD!AJ45</f>
        <v>8</v>
      </c>
      <c r="L45">
        <f>NDMC_EOD!AI45+NDMC_EOD!AJ45</f>
        <v>30</v>
      </c>
      <c r="M45">
        <f>TPDDL_EOD!AI45+TPDDL_EOD!AJ45</f>
        <v>25</v>
      </c>
      <c r="N45">
        <f t="shared" si="0"/>
        <v>210.33</v>
      </c>
      <c r="O45" s="154">
        <f t="shared" si="1"/>
        <v>-0.33000000000001251</v>
      </c>
      <c r="P45">
        <v>137.11453430323778</v>
      </c>
      <c r="Q45">
        <v>9.9843103694194824</v>
      </c>
      <c r="R45">
        <v>7.9874482955355868</v>
      </c>
      <c r="S45">
        <v>29.952931108258451</v>
      </c>
      <c r="T45">
        <v>24.960775923548709</v>
      </c>
      <c r="U45" s="156">
        <f t="shared" si="2"/>
        <v>210</v>
      </c>
      <c r="V45" s="154">
        <f t="shared" si="3"/>
        <v>0</v>
      </c>
    </row>
    <row r="46" spans="1:22">
      <c r="A46" t="s">
        <v>88</v>
      </c>
      <c r="B46">
        <f>PPCL!D46</f>
        <v>238</v>
      </c>
      <c r="C46">
        <f>PPCL!E46</f>
        <v>0</v>
      </c>
      <c r="D46">
        <f>PPCL!O46</f>
        <v>210</v>
      </c>
      <c r="E46">
        <f>PPCL!P46</f>
        <v>0</v>
      </c>
      <c r="F46">
        <f t="shared" si="4"/>
        <v>238</v>
      </c>
      <c r="G46">
        <f t="shared" si="5"/>
        <v>210</v>
      </c>
      <c r="H46" s="154"/>
      <c r="I46">
        <f>BRPL_EOD!AI46+BRPL_EOD!AJ46</f>
        <v>137.33000000000001</v>
      </c>
      <c r="J46">
        <f>BYPL_EOD!AI46+BYPL_EOD!AJ46</f>
        <v>10</v>
      </c>
      <c r="K46">
        <f>MES_EOD!AI46+MES_EOD!AJ46</f>
        <v>8</v>
      </c>
      <c r="L46">
        <f>NDMC_EOD!AI46+NDMC_EOD!AJ46</f>
        <v>30</v>
      </c>
      <c r="M46">
        <f>TPDDL_EOD!AI46+TPDDL_EOD!AJ46</f>
        <v>25</v>
      </c>
      <c r="N46">
        <f t="shared" si="0"/>
        <v>210.33</v>
      </c>
      <c r="O46" s="154">
        <f t="shared" si="1"/>
        <v>-0.33000000000001251</v>
      </c>
      <c r="P46">
        <v>137.11453430323778</v>
      </c>
      <c r="Q46">
        <v>9.9843103694194824</v>
      </c>
      <c r="R46">
        <v>7.9874482955355868</v>
      </c>
      <c r="S46">
        <v>29.952931108258451</v>
      </c>
      <c r="T46">
        <v>24.960775923548709</v>
      </c>
      <c r="U46" s="156">
        <f t="shared" si="2"/>
        <v>210</v>
      </c>
      <c r="V46" s="154">
        <f t="shared" si="3"/>
        <v>0</v>
      </c>
    </row>
    <row r="47" spans="1:22">
      <c r="A47" t="s">
        <v>89</v>
      </c>
      <c r="B47">
        <f>PPCL!D47</f>
        <v>238</v>
      </c>
      <c r="C47">
        <f>PPCL!E47</f>
        <v>0</v>
      </c>
      <c r="D47">
        <f>PPCL!O47</f>
        <v>210</v>
      </c>
      <c r="E47">
        <f>PPCL!P47</f>
        <v>0</v>
      </c>
      <c r="F47">
        <f t="shared" si="4"/>
        <v>238</v>
      </c>
      <c r="G47">
        <f t="shared" si="5"/>
        <v>210</v>
      </c>
      <c r="H47" s="154"/>
      <c r="I47">
        <f>BRPL_EOD!AI47+BRPL_EOD!AJ47</f>
        <v>137.33000000000001</v>
      </c>
      <c r="J47">
        <f>BYPL_EOD!AI47+BYPL_EOD!AJ47</f>
        <v>10</v>
      </c>
      <c r="K47">
        <f>MES_EOD!AI47+MES_EOD!AJ47</f>
        <v>8</v>
      </c>
      <c r="L47">
        <f>NDMC_EOD!AI47+NDMC_EOD!AJ47</f>
        <v>30</v>
      </c>
      <c r="M47">
        <f>TPDDL_EOD!AI47+TPDDL_EOD!AJ47</f>
        <v>25</v>
      </c>
      <c r="N47">
        <f t="shared" si="0"/>
        <v>210.33</v>
      </c>
      <c r="O47" s="154">
        <f t="shared" si="1"/>
        <v>-0.33000000000001251</v>
      </c>
      <c r="P47">
        <v>137.11453430323778</v>
      </c>
      <c r="Q47">
        <v>9.9843103694194824</v>
      </c>
      <c r="R47">
        <v>7.9874482955355868</v>
      </c>
      <c r="S47">
        <v>29.952931108258451</v>
      </c>
      <c r="T47">
        <v>24.960775923548709</v>
      </c>
      <c r="U47" s="156">
        <f t="shared" si="2"/>
        <v>210</v>
      </c>
      <c r="V47" s="154">
        <f t="shared" si="3"/>
        <v>0</v>
      </c>
    </row>
    <row r="48" spans="1:22">
      <c r="A48" t="s">
        <v>90</v>
      </c>
      <c r="B48">
        <f>PPCL!D48</f>
        <v>238</v>
      </c>
      <c r="C48">
        <f>PPCL!E48</f>
        <v>0</v>
      </c>
      <c r="D48">
        <f>PPCL!O48</f>
        <v>210</v>
      </c>
      <c r="E48">
        <f>PPCL!P48</f>
        <v>0</v>
      </c>
      <c r="F48">
        <f t="shared" si="4"/>
        <v>238</v>
      </c>
      <c r="G48">
        <f t="shared" si="5"/>
        <v>210</v>
      </c>
      <c r="H48" s="154"/>
      <c r="I48">
        <f>BRPL_EOD!AI48+BRPL_EOD!AJ48</f>
        <v>137.33000000000001</v>
      </c>
      <c r="J48">
        <f>BYPL_EOD!AI48+BYPL_EOD!AJ48</f>
        <v>10</v>
      </c>
      <c r="K48">
        <f>MES_EOD!AI48+MES_EOD!AJ48</f>
        <v>8</v>
      </c>
      <c r="L48">
        <f>NDMC_EOD!AI48+NDMC_EOD!AJ48</f>
        <v>30</v>
      </c>
      <c r="M48">
        <f>TPDDL_EOD!AI48+TPDDL_EOD!AJ48</f>
        <v>25</v>
      </c>
      <c r="N48">
        <f t="shared" si="0"/>
        <v>210.33</v>
      </c>
      <c r="O48" s="154">
        <f t="shared" si="1"/>
        <v>-0.33000000000001251</v>
      </c>
      <c r="P48">
        <v>137.11453430323778</v>
      </c>
      <c r="Q48">
        <v>9.9843103694194824</v>
      </c>
      <c r="R48">
        <v>7.9874482955355868</v>
      </c>
      <c r="S48">
        <v>29.952931108258451</v>
      </c>
      <c r="T48">
        <v>24.960775923548709</v>
      </c>
      <c r="U48" s="156">
        <f t="shared" si="2"/>
        <v>210</v>
      </c>
      <c r="V48" s="154">
        <f t="shared" si="3"/>
        <v>0</v>
      </c>
    </row>
    <row r="49" spans="1:22">
      <c r="A49" t="s">
        <v>91</v>
      </c>
      <c r="B49">
        <f>PPCL!D49</f>
        <v>238</v>
      </c>
      <c r="C49">
        <f>PPCL!E49</f>
        <v>0</v>
      </c>
      <c r="D49">
        <f>PPCL!O49</f>
        <v>214</v>
      </c>
      <c r="E49">
        <f>PPCL!P49</f>
        <v>0</v>
      </c>
      <c r="F49">
        <f t="shared" si="4"/>
        <v>238</v>
      </c>
      <c r="G49">
        <f t="shared" si="5"/>
        <v>214</v>
      </c>
      <c r="H49" s="154"/>
      <c r="I49">
        <f>BRPL_EOD!AI49+BRPL_EOD!AJ49</f>
        <v>137.33000000000001</v>
      </c>
      <c r="J49">
        <f>BYPL_EOD!AI49+BYPL_EOD!AJ49</f>
        <v>10</v>
      </c>
      <c r="K49">
        <f>MES_EOD!AI49+MES_EOD!AJ49</f>
        <v>12</v>
      </c>
      <c r="L49">
        <f>NDMC_EOD!AI49+NDMC_EOD!AJ49</f>
        <v>30</v>
      </c>
      <c r="M49">
        <f>TPDDL_EOD!AI49+TPDDL_EOD!AJ49</f>
        <v>25</v>
      </c>
      <c r="N49">
        <f t="shared" si="0"/>
        <v>214.33</v>
      </c>
      <c r="O49" s="154">
        <f t="shared" si="1"/>
        <v>-0.33000000000001251</v>
      </c>
      <c r="P49">
        <v>137.1185554985303</v>
      </c>
      <c r="Q49">
        <v>9.9846031820090513</v>
      </c>
      <c r="R49">
        <v>11.981523818410862</v>
      </c>
      <c r="S49">
        <v>29.953809546027152</v>
      </c>
      <c r="T49">
        <v>24.961507955022626</v>
      </c>
      <c r="U49" s="156">
        <f t="shared" si="2"/>
        <v>213.99999999999997</v>
      </c>
      <c r="V49" s="154">
        <f t="shared" si="3"/>
        <v>0</v>
      </c>
    </row>
    <row r="50" spans="1:22">
      <c r="A50" t="s">
        <v>92</v>
      </c>
      <c r="B50">
        <f>PPCL!D50</f>
        <v>238</v>
      </c>
      <c r="C50">
        <f>PPCL!E50</f>
        <v>0</v>
      </c>
      <c r="D50">
        <f>PPCL!O50</f>
        <v>208</v>
      </c>
      <c r="E50">
        <f>PPCL!P50</f>
        <v>0</v>
      </c>
      <c r="F50">
        <f t="shared" si="4"/>
        <v>238</v>
      </c>
      <c r="G50">
        <f t="shared" si="5"/>
        <v>208</v>
      </c>
      <c r="H50" s="154"/>
      <c r="I50">
        <f>BRPL_EOD!AI50+BRPL_EOD!AJ50</f>
        <v>137.33000000000001</v>
      </c>
      <c r="J50">
        <f>BYPL_EOD!AI50+BYPL_EOD!AJ50</f>
        <v>10</v>
      </c>
      <c r="K50">
        <f>MES_EOD!AI50+MES_EOD!AJ50</f>
        <v>6</v>
      </c>
      <c r="L50">
        <f>NDMC_EOD!AI50+NDMC_EOD!AJ50</f>
        <v>30</v>
      </c>
      <c r="M50">
        <f>TPDDL_EOD!AI50+TPDDL_EOD!AJ50</f>
        <v>25</v>
      </c>
      <c r="N50">
        <f t="shared" si="0"/>
        <v>208.33</v>
      </c>
      <c r="O50" s="154">
        <f t="shared" si="1"/>
        <v>-0.33000000000001251</v>
      </c>
      <c r="P50">
        <v>137.11246579945279</v>
      </c>
      <c r="Q50">
        <v>9.9841597465559442</v>
      </c>
      <c r="R50">
        <v>5.9904958479335662</v>
      </c>
      <c r="S50">
        <v>29.952479239667834</v>
      </c>
      <c r="T50">
        <v>24.960399366389861</v>
      </c>
      <c r="U50" s="156">
        <f t="shared" si="2"/>
        <v>208</v>
      </c>
      <c r="V50" s="154">
        <f t="shared" si="3"/>
        <v>0</v>
      </c>
    </row>
    <row r="51" spans="1:22">
      <c r="A51" t="s">
        <v>93</v>
      </c>
      <c r="B51">
        <f>PPCL!D51</f>
        <v>238</v>
      </c>
      <c r="C51">
        <f>PPCL!E51</f>
        <v>0</v>
      </c>
      <c r="D51">
        <f>PPCL!O51</f>
        <v>211</v>
      </c>
      <c r="E51">
        <f>PPCL!P51</f>
        <v>0</v>
      </c>
      <c r="F51">
        <f t="shared" si="4"/>
        <v>238</v>
      </c>
      <c r="G51">
        <f t="shared" si="5"/>
        <v>211</v>
      </c>
      <c r="H51" s="154"/>
      <c r="I51">
        <f>BRPL_EOD!AI51+BRPL_EOD!AJ51</f>
        <v>137.33000000000001</v>
      </c>
      <c r="J51">
        <f>BYPL_EOD!AI51+BYPL_EOD!AJ51</f>
        <v>10</v>
      </c>
      <c r="K51">
        <f>MES_EOD!AI51+MES_EOD!AJ51</f>
        <v>9</v>
      </c>
      <c r="L51">
        <f>NDMC_EOD!AI51+NDMC_EOD!AJ51</f>
        <v>30</v>
      </c>
      <c r="M51">
        <f>TPDDL_EOD!AI51+TPDDL_EOD!AJ51</f>
        <v>25</v>
      </c>
      <c r="N51">
        <f t="shared" si="0"/>
        <v>211.33</v>
      </c>
      <c r="O51" s="154">
        <f t="shared" si="1"/>
        <v>-0.33000000000001251</v>
      </c>
      <c r="P51">
        <v>137.11555387308948</v>
      </c>
      <c r="Q51">
        <v>9.9843846117446642</v>
      </c>
      <c r="R51">
        <v>8.9859461505701983</v>
      </c>
      <c r="S51">
        <v>29.953153835233991</v>
      </c>
      <c r="T51">
        <v>24.960961529361661</v>
      </c>
      <c r="U51" s="156">
        <f t="shared" si="2"/>
        <v>211</v>
      </c>
      <c r="V51" s="154">
        <f t="shared" si="3"/>
        <v>0</v>
      </c>
    </row>
    <row r="52" spans="1:22">
      <c r="A52" t="s">
        <v>94</v>
      </c>
      <c r="B52">
        <f>PPCL!D52</f>
        <v>238</v>
      </c>
      <c r="C52">
        <f>PPCL!E52</f>
        <v>0</v>
      </c>
      <c r="D52">
        <f>PPCL!O52</f>
        <v>211</v>
      </c>
      <c r="E52">
        <f>PPCL!P52</f>
        <v>0</v>
      </c>
      <c r="F52">
        <f t="shared" si="4"/>
        <v>238</v>
      </c>
      <c r="G52">
        <f t="shared" si="5"/>
        <v>211</v>
      </c>
      <c r="H52" s="154"/>
      <c r="I52">
        <f>BRPL_EOD!AI52+BRPL_EOD!AJ52</f>
        <v>137.33000000000001</v>
      </c>
      <c r="J52">
        <f>BYPL_EOD!AI52+BYPL_EOD!AJ52</f>
        <v>10</v>
      </c>
      <c r="K52">
        <f>MES_EOD!AI52+MES_EOD!AJ52</f>
        <v>9</v>
      </c>
      <c r="L52">
        <f>NDMC_EOD!AI52+NDMC_EOD!AJ52</f>
        <v>30</v>
      </c>
      <c r="M52">
        <f>TPDDL_EOD!AI52+TPDDL_EOD!AJ52</f>
        <v>25</v>
      </c>
      <c r="N52">
        <f t="shared" si="0"/>
        <v>211.33</v>
      </c>
      <c r="O52" s="154">
        <f t="shared" si="1"/>
        <v>-0.33000000000001251</v>
      </c>
      <c r="P52">
        <v>137.11555387308948</v>
      </c>
      <c r="Q52">
        <v>9.9843846117446642</v>
      </c>
      <c r="R52">
        <v>8.9859461505701983</v>
      </c>
      <c r="S52">
        <v>29.953153835233991</v>
      </c>
      <c r="T52">
        <v>24.960961529361661</v>
      </c>
      <c r="U52" s="156">
        <f t="shared" si="2"/>
        <v>211</v>
      </c>
      <c r="V52" s="154">
        <f t="shared" si="3"/>
        <v>0</v>
      </c>
    </row>
    <row r="53" spans="1:22">
      <c r="A53" t="s">
        <v>95</v>
      </c>
      <c r="B53">
        <f>PPCL!D53</f>
        <v>238</v>
      </c>
      <c r="C53">
        <f>PPCL!E53</f>
        <v>0</v>
      </c>
      <c r="D53">
        <f>PPCL!O53</f>
        <v>211</v>
      </c>
      <c r="E53">
        <f>PPCL!P53</f>
        <v>0</v>
      </c>
      <c r="F53">
        <f t="shared" si="4"/>
        <v>238</v>
      </c>
      <c r="G53">
        <f t="shared" si="5"/>
        <v>211</v>
      </c>
      <c r="H53" s="154"/>
      <c r="I53">
        <f>BRPL_EOD!AI53+BRPL_EOD!AJ53</f>
        <v>137.33000000000001</v>
      </c>
      <c r="J53">
        <f>BYPL_EOD!AI53+BYPL_EOD!AJ53</f>
        <v>10</v>
      </c>
      <c r="K53">
        <f>MES_EOD!AI53+MES_EOD!AJ53</f>
        <v>9</v>
      </c>
      <c r="L53">
        <f>NDMC_EOD!AI53+NDMC_EOD!AJ53</f>
        <v>30</v>
      </c>
      <c r="M53">
        <f>TPDDL_EOD!AI53+TPDDL_EOD!AJ53</f>
        <v>25</v>
      </c>
      <c r="N53">
        <f t="shared" si="0"/>
        <v>211.33</v>
      </c>
      <c r="O53" s="154">
        <f t="shared" si="1"/>
        <v>-0.33000000000001251</v>
      </c>
      <c r="P53">
        <v>137.11555387308948</v>
      </c>
      <c r="Q53">
        <v>9.9843846117446642</v>
      </c>
      <c r="R53">
        <v>8.9859461505701983</v>
      </c>
      <c r="S53">
        <v>29.953153835233991</v>
      </c>
      <c r="T53">
        <v>24.960961529361661</v>
      </c>
      <c r="U53" s="156">
        <f t="shared" si="2"/>
        <v>211</v>
      </c>
      <c r="V53" s="154">
        <f t="shared" si="3"/>
        <v>0</v>
      </c>
    </row>
    <row r="54" spans="1:22">
      <c r="A54" t="s">
        <v>96</v>
      </c>
      <c r="B54">
        <f>PPCL!D54</f>
        <v>238</v>
      </c>
      <c r="C54">
        <f>PPCL!E54</f>
        <v>0</v>
      </c>
      <c r="D54">
        <f>PPCL!O54</f>
        <v>211</v>
      </c>
      <c r="E54">
        <f>PPCL!P54</f>
        <v>0</v>
      </c>
      <c r="F54">
        <f t="shared" si="4"/>
        <v>238</v>
      </c>
      <c r="G54">
        <f t="shared" si="5"/>
        <v>211</v>
      </c>
      <c r="H54" s="154"/>
      <c r="I54">
        <f>BRPL_EOD!AI54+BRPL_EOD!AJ54</f>
        <v>137.33000000000001</v>
      </c>
      <c r="J54">
        <f>BYPL_EOD!AI54+BYPL_EOD!AJ54</f>
        <v>10</v>
      </c>
      <c r="K54">
        <f>MES_EOD!AI54+MES_EOD!AJ54</f>
        <v>9</v>
      </c>
      <c r="L54">
        <f>NDMC_EOD!AI54+NDMC_EOD!AJ54</f>
        <v>30</v>
      </c>
      <c r="M54">
        <f>TPDDL_EOD!AI54+TPDDL_EOD!AJ54</f>
        <v>25</v>
      </c>
      <c r="N54">
        <f t="shared" si="0"/>
        <v>211.33</v>
      </c>
      <c r="O54" s="154">
        <f t="shared" si="1"/>
        <v>-0.33000000000001251</v>
      </c>
      <c r="P54">
        <v>137.11555387308948</v>
      </c>
      <c r="Q54">
        <v>9.9843846117446642</v>
      </c>
      <c r="R54">
        <v>8.9859461505701983</v>
      </c>
      <c r="S54">
        <v>29.953153835233991</v>
      </c>
      <c r="T54">
        <v>24.960961529361661</v>
      </c>
      <c r="U54" s="156">
        <f t="shared" si="2"/>
        <v>211</v>
      </c>
      <c r="V54" s="154">
        <f t="shared" si="3"/>
        <v>0</v>
      </c>
    </row>
    <row r="55" spans="1:22">
      <c r="A55" t="s">
        <v>97</v>
      </c>
      <c r="B55">
        <f>PPCL!D55</f>
        <v>238</v>
      </c>
      <c r="C55">
        <f>PPCL!E55</f>
        <v>0</v>
      </c>
      <c r="D55">
        <f>PPCL!O55</f>
        <v>215</v>
      </c>
      <c r="E55">
        <f>PPCL!P55</f>
        <v>0</v>
      </c>
      <c r="F55">
        <f t="shared" si="4"/>
        <v>238</v>
      </c>
      <c r="G55">
        <f t="shared" si="5"/>
        <v>215</v>
      </c>
      <c r="H55" s="154"/>
      <c r="I55">
        <f>BRPL_EOD!AI55+BRPL_EOD!AJ55</f>
        <v>137.33000000000001</v>
      </c>
      <c r="J55">
        <f>BYPL_EOD!AI55+BYPL_EOD!AJ55</f>
        <v>20</v>
      </c>
      <c r="K55">
        <f>MES_EOD!AI55+MES_EOD!AJ55</f>
        <v>12.6</v>
      </c>
      <c r="L55">
        <f>NDMC_EOD!AI55+NDMC_EOD!AJ55</f>
        <v>20</v>
      </c>
      <c r="M55">
        <f>TPDDL_EOD!AI55+TPDDL_EOD!AJ55</f>
        <v>25</v>
      </c>
      <c r="N55">
        <f t="shared" si="0"/>
        <v>214.93</v>
      </c>
      <c r="O55" s="154">
        <f t="shared" si="1"/>
        <v>6.9999999999993179E-2</v>
      </c>
      <c r="P55">
        <v>137.33000000000001</v>
      </c>
      <c r="Q55">
        <v>20.015281787769304</v>
      </c>
      <c r="R55">
        <v>12.604977911943083</v>
      </c>
      <c r="S55">
        <v>20.031561901994589</v>
      </c>
      <c r="T55">
        <v>25.018178398293017</v>
      </c>
      <c r="U55" s="156">
        <f t="shared" si="2"/>
        <v>215</v>
      </c>
      <c r="V55" s="154">
        <f t="shared" si="3"/>
        <v>0</v>
      </c>
    </row>
    <row r="56" spans="1:22">
      <c r="A56" t="s">
        <v>98</v>
      </c>
      <c r="B56">
        <f>PPCL!D56</f>
        <v>238</v>
      </c>
      <c r="C56">
        <f>PPCL!E56</f>
        <v>0</v>
      </c>
      <c r="D56">
        <f>PPCL!O56</f>
        <v>208</v>
      </c>
      <c r="E56">
        <f>PPCL!P56</f>
        <v>0</v>
      </c>
      <c r="F56">
        <f t="shared" si="4"/>
        <v>238</v>
      </c>
      <c r="G56">
        <f t="shared" si="5"/>
        <v>208</v>
      </c>
      <c r="H56" s="154"/>
      <c r="I56">
        <f>BRPL_EOD!AI56+BRPL_EOD!AJ56</f>
        <v>137.33000000000001</v>
      </c>
      <c r="J56">
        <f>BYPL_EOD!AI56+BYPL_EOD!AJ56</f>
        <v>20</v>
      </c>
      <c r="K56">
        <f>MES_EOD!AI56+MES_EOD!AJ56</f>
        <v>6</v>
      </c>
      <c r="L56">
        <f>NDMC_EOD!AI56+NDMC_EOD!AJ56</f>
        <v>20</v>
      </c>
      <c r="M56">
        <f>TPDDL_EOD!AI56+TPDDL_EOD!AJ56</f>
        <v>25</v>
      </c>
      <c r="N56">
        <f t="shared" si="0"/>
        <v>208.33</v>
      </c>
      <c r="O56" s="154">
        <f t="shared" si="1"/>
        <v>-0.33000000000001251</v>
      </c>
      <c r="P56">
        <v>137.11246579945279</v>
      </c>
      <c r="Q56">
        <v>19.968319493111888</v>
      </c>
      <c r="R56">
        <v>5.9904958479335662</v>
      </c>
      <c r="S56">
        <v>19.968319493111888</v>
      </c>
      <c r="T56">
        <v>24.960399366389861</v>
      </c>
      <c r="U56" s="156">
        <f t="shared" si="2"/>
        <v>208</v>
      </c>
      <c r="V56" s="154">
        <f t="shared" si="3"/>
        <v>0</v>
      </c>
    </row>
    <row r="57" spans="1:22">
      <c r="A57" t="s">
        <v>99</v>
      </c>
      <c r="B57">
        <f>PPCL!D57</f>
        <v>238</v>
      </c>
      <c r="C57">
        <f>PPCL!E57</f>
        <v>0</v>
      </c>
      <c r="D57">
        <f>PPCL!O57</f>
        <v>208</v>
      </c>
      <c r="E57">
        <f>PPCL!P57</f>
        <v>0</v>
      </c>
      <c r="F57">
        <f t="shared" si="4"/>
        <v>238</v>
      </c>
      <c r="G57">
        <f t="shared" si="5"/>
        <v>208</v>
      </c>
      <c r="H57" s="154"/>
      <c r="I57">
        <f>BRPL_EOD!AI57+BRPL_EOD!AJ57</f>
        <v>137.33000000000001</v>
      </c>
      <c r="J57">
        <f>BYPL_EOD!AI57+BYPL_EOD!AJ57</f>
        <v>12.71</v>
      </c>
      <c r="K57">
        <f>MES_EOD!AI57+MES_EOD!AJ57</f>
        <v>9</v>
      </c>
      <c r="L57">
        <f>NDMC_EOD!AI57+NDMC_EOD!AJ57</f>
        <v>23.96</v>
      </c>
      <c r="M57">
        <f>TPDDL_EOD!AI57+TPDDL_EOD!AJ57</f>
        <v>25</v>
      </c>
      <c r="N57">
        <f t="shared" si="0"/>
        <v>208.00000000000003</v>
      </c>
      <c r="O57" s="154">
        <f t="shared" si="1"/>
        <v>0</v>
      </c>
      <c r="P57">
        <v>137.32999999999998</v>
      </c>
      <c r="Q57">
        <v>12.709999999999999</v>
      </c>
      <c r="R57">
        <v>8.9999999999999982</v>
      </c>
      <c r="S57">
        <v>23.959999999999997</v>
      </c>
      <c r="T57">
        <v>24.999999999999996</v>
      </c>
      <c r="U57" s="156">
        <f t="shared" si="2"/>
        <v>208</v>
      </c>
      <c r="V57" s="154">
        <f t="shared" si="3"/>
        <v>0</v>
      </c>
    </row>
    <row r="58" spans="1:22">
      <c r="A58" t="s">
        <v>100</v>
      </c>
      <c r="B58">
        <f>PPCL!D58</f>
        <v>238</v>
      </c>
      <c r="C58">
        <f>PPCL!E58</f>
        <v>0</v>
      </c>
      <c r="D58">
        <f>PPCL!O58</f>
        <v>208</v>
      </c>
      <c r="E58">
        <f>PPCL!P58</f>
        <v>0</v>
      </c>
      <c r="F58">
        <f t="shared" si="4"/>
        <v>238</v>
      </c>
      <c r="G58">
        <f t="shared" si="5"/>
        <v>208</v>
      </c>
      <c r="H58" s="154"/>
      <c r="I58">
        <f>BRPL_EOD!AI58+BRPL_EOD!AJ58</f>
        <v>137.33000000000001</v>
      </c>
      <c r="J58">
        <f>BYPL_EOD!AI58+BYPL_EOD!AJ58</f>
        <v>12.71</v>
      </c>
      <c r="K58">
        <f>MES_EOD!AI58+MES_EOD!AJ58</f>
        <v>9</v>
      </c>
      <c r="L58">
        <f>NDMC_EOD!AI58+NDMC_EOD!AJ58</f>
        <v>23.96</v>
      </c>
      <c r="M58">
        <f>TPDDL_EOD!AI58+TPDDL_EOD!AJ58</f>
        <v>25</v>
      </c>
      <c r="N58">
        <f t="shared" si="0"/>
        <v>208.00000000000003</v>
      </c>
      <c r="O58" s="154">
        <f t="shared" si="1"/>
        <v>0</v>
      </c>
      <c r="P58">
        <v>137.32999999999998</v>
      </c>
      <c r="Q58">
        <v>12.709999999999999</v>
      </c>
      <c r="R58">
        <v>8.9999999999999982</v>
      </c>
      <c r="S58">
        <v>23.959999999999997</v>
      </c>
      <c r="T58">
        <v>24.999999999999996</v>
      </c>
      <c r="U58" s="156">
        <f t="shared" si="2"/>
        <v>208</v>
      </c>
      <c r="V58" s="154">
        <f t="shared" si="3"/>
        <v>0</v>
      </c>
    </row>
    <row r="59" spans="1:22">
      <c r="A59" t="s">
        <v>101</v>
      </c>
      <c r="B59">
        <f>PPCL!D59</f>
        <v>238</v>
      </c>
      <c r="C59">
        <f>PPCL!E59</f>
        <v>0</v>
      </c>
      <c r="D59">
        <f>PPCL!O59</f>
        <v>208</v>
      </c>
      <c r="E59">
        <f>PPCL!P59</f>
        <v>0</v>
      </c>
      <c r="F59">
        <f t="shared" si="4"/>
        <v>238</v>
      </c>
      <c r="G59">
        <f t="shared" si="5"/>
        <v>208</v>
      </c>
      <c r="H59" s="154"/>
      <c r="I59">
        <f>BRPL_EOD!AI59+BRPL_EOD!AJ59</f>
        <v>137.33000000000001</v>
      </c>
      <c r="J59">
        <f>BYPL_EOD!AI59+BYPL_EOD!AJ59</f>
        <v>12.36</v>
      </c>
      <c r="K59">
        <f>MES_EOD!AI59+MES_EOD!AJ59</f>
        <v>10</v>
      </c>
      <c r="L59">
        <f>NDMC_EOD!AI59+NDMC_EOD!AJ59</f>
        <v>23.31</v>
      </c>
      <c r="M59">
        <f>TPDDL_EOD!AI59+TPDDL_EOD!AJ59</f>
        <v>25</v>
      </c>
      <c r="N59">
        <f t="shared" si="0"/>
        <v>208</v>
      </c>
      <c r="O59" s="154">
        <f t="shared" si="1"/>
        <v>0</v>
      </c>
      <c r="P59">
        <v>137.33000000000001</v>
      </c>
      <c r="Q59">
        <v>12.36</v>
      </c>
      <c r="R59">
        <v>10</v>
      </c>
      <c r="S59">
        <v>23.31</v>
      </c>
      <c r="T59">
        <v>25</v>
      </c>
      <c r="U59" s="156">
        <f t="shared" si="2"/>
        <v>208</v>
      </c>
      <c r="V59" s="154">
        <f t="shared" si="3"/>
        <v>0</v>
      </c>
    </row>
    <row r="60" spans="1:22">
      <c r="A60" t="s">
        <v>102</v>
      </c>
      <c r="B60">
        <f>PPCL!D60</f>
        <v>238</v>
      </c>
      <c r="C60">
        <f>PPCL!E60</f>
        <v>0</v>
      </c>
      <c r="D60">
        <f>PPCL!O60</f>
        <v>208</v>
      </c>
      <c r="E60">
        <f>PPCL!P60</f>
        <v>0</v>
      </c>
      <c r="F60">
        <f t="shared" si="4"/>
        <v>238</v>
      </c>
      <c r="G60">
        <f t="shared" si="5"/>
        <v>208</v>
      </c>
      <c r="H60" s="154"/>
      <c r="I60">
        <f>BRPL_EOD!AI60+BRPL_EOD!AJ60</f>
        <v>137.33000000000001</v>
      </c>
      <c r="J60">
        <f>BYPL_EOD!AI60+BYPL_EOD!AJ60</f>
        <v>12.36</v>
      </c>
      <c r="K60">
        <f>MES_EOD!AI60+MES_EOD!AJ60</f>
        <v>10</v>
      </c>
      <c r="L60">
        <f>NDMC_EOD!AI60+NDMC_EOD!AJ60</f>
        <v>23.31</v>
      </c>
      <c r="M60">
        <f>TPDDL_EOD!AI60+TPDDL_EOD!AJ60</f>
        <v>25</v>
      </c>
      <c r="N60">
        <f t="shared" si="0"/>
        <v>208</v>
      </c>
      <c r="O60" s="154">
        <f t="shared" si="1"/>
        <v>0</v>
      </c>
      <c r="P60">
        <v>137.33000000000001</v>
      </c>
      <c r="Q60">
        <v>12.36</v>
      </c>
      <c r="R60">
        <v>10</v>
      </c>
      <c r="S60">
        <v>23.31</v>
      </c>
      <c r="T60">
        <v>25</v>
      </c>
      <c r="U60" s="156">
        <f t="shared" si="2"/>
        <v>208</v>
      </c>
      <c r="V60" s="154">
        <f t="shared" si="3"/>
        <v>0</v>
      </c>
    </row>
    <row r="61" spans="1:22">
      <c r="A61" t="s">
        <v>103</v>
      </c>
      <c r="B61">
        <f>PPCL!D61</f>
        <v>238</v>
      </c>
      <c r="C61">
        <f>PPCL!E61</f>
        <v>0</v>
      </c>
      <c r="D61">
        <f>PPCL!O61</f>
        <v>208</v>
      </c>
      <c r="E61">
        <f>PPCL!P61</f>
        <v>0</v>
      </c>
      <c r="F61">
        <f t="shared" si="4"/>
        <v>238</v>
      </c>
      <c r="G61">
        <f t="shared" si="5"/>
        <v>208</v>
      </c>
      <c r="H61" s="154"/>
      <c r="I61">
        <f>BRPL_EOD!AI61+BRPL_EOD!AJ61</f>
        <v>137.33000000000001</v>
      </c>
      <c r="J61">
        <f>BYPL_EOD!AI61+BYPL_EOD!AJ61</f>
        <v>11.46</v>
      </c>
      <c r="K61">
        <f>MES_EOD!AI61+MES_EOD!AJ61</f>
        <v>12.6</v>
      </c>
      <c r="L61">
        <f>NDMC_EOD!AI61+NDMC_EOD!AJ61</f>
        <v>21.61</v>
      </c>
      <c r="M61">
        <f>TPDDL_EOD!AI61+TPDDL_EOD!AJ61</f>
        <v>25</v>
      </c>
      <c r="N61">
        <f t="shared" si="0"/>
        <v>208</v>
      </c>
      <c r="O61" s="154">
        <f t="shared" si="1"/>
        <v>0</v>
      </c>
      <c r="P61">
        <v>137.33000000000001</v>
      </c>
      <c r="Q61">
        <v>11.46</v>
      </c>
      <c r="R61">
        <v>12.6</v>
      </c>
      <c r="S61">
        <v>21.61</v>
      </c>
      <c r="T61">
        <v>25</v>
      </c>
      <c r="U61" s="156">
        <f t="shared" si="2"/>
        <v>208</v>
      </c>
      <c r="V61" s="154">
        <f t="shared" si="3"/>
        <v>0</v>
      </c>
    </row>
    <row r="62" spans="1:22">
      <c r="A62" t="s">
        <v>104</v>
      </c>
      <c r="B62">
        <f>PPCL!D62</f>
        <v>238</v>
      </c>
      <c r="C62">
        <f>PPCL!E62</f>
        <v>0</v>
      </c>
      <c r="D62">
        <f>PPCL!O62</f>
        <v>208</v>
      </c>
      <c r="E62">
        <f>PPCL!P62</f>
        <v>0</v>
      </c>
      <c r="F62">
        <f t="shared" si="4"/>
        <v>238</v>
      </c>
      <c r="G62">
        <f t="shared" si="5"/>
        <v>208</v>
      </c>
      <c r="H62" s="154"/>
      <c r="I62">
        <f>BRPL_EOD!AI62+BRPL_EOD!AJ62</f>
        <v>137.33000000000001</v>
      </c>
      <c r="J62">
        <f>BYPL_EOD!AI62+BYPL_EOD!AJ62</f>
        <v>13.05</v>
      </c>
      <c r="K62">
        <f>MES_EOD!AI62+MES_EOD!AJ62</f>
        <v>8</v>
      </c>
      <c r="L62">
        <f>NDMC_EOD!AI62+NDMC_EOD!AJ62</f>
        <v>24.62</v>
      </c>
      <c r="M62">
        <f>TPDDL_EOD!AI62+TPDDL_EOD!AJ62</f>
        <v>25</v>
      </c>
      <c r="N62">
        <f t="shared" si="0"/>
        <v>208.00000000000003</v>
      </c>
      <c r="O62" s="154">
        <f t="shared" si="1"/>
        <v>0</v>
      </c>
      <c r="P62">
        <v>137.32999999999998</v>
      </c>
      <c r="Q62">
        <v>13.049999999999999</v>
      </c>
      <c r="R62">
        <v>7.9999999999999991</v>
      </c>
      <c r="S62">
        <v>24.619999999999997</v>
      </c>
      <c r="T62">
        <v>24.999999999999996</v>
      </c>
      <c r="U62" s="156">
        <f t="shared" si="2"/>
        <v>208</v>
      </c>
      <c r="V62" s="154">
        <f t="shared" si="3"/>
        <v>0</v>
      </c>
    </row>
    <row r="63" spans="1:22">
      <c r="A63" t="s">
        <v>105</v>
      </c>
      <c r="B63">
        <f>PPCL!D63</f>
        <v>238</v>
      </c>
      <c r="C63">
        <f>PPCL!E63</f>
        <v>0</v>
      </c>
      <c r="D63">
        <f>PPCL!O63</f>
        <v>208</v>
      </c>
      <c r="E63">
        <f>PPCL!P63</f>
        <v>0</v>
      </c>
      <c r="F63">
        <f t="shared" si="4"/>
        <v>238</v>
      </c>
      <c r="G63">
        <f t="shared" si="5"/>
        <v>208</v>
      </c>
      <c r="H63" s="154"/>
      <c r="I63">
        <f>BRPL_EOD!AI63+BRPL_EOD!AJ63</f>
        <v>137.33000000000001</v>
      </c>
      <c r="J63">
        <f>BYPL_EOD!AI63+BYPL_EOD!AJ63</f>
        <v>12.36</v>
      </c>
      <c r="K63">
        <f>MES_EOD!AI63+MES_EOD!AJ63</f>
        <v>10</v>
      </c>
      <c r="L63">
        <f>NDMC_EOD!AI63+NDMC_EOD!AJ63</f>
        <v>23.31</v>
      </c>
      <c r="M63">
        <f>TPDDL_EOD!AI63+TPDDL_EOD!AJ63</f>
        <v>25</v>
      </c>
      <c r="N63">
        <f t="shared" si="0"/>
        <v>208</v>
      </c>
      <c r="O63" s="154">
        <f t="shared" si="1"/>
        <v>0</v>
      </c>
      <c r="P63">
        <v>137.33000000000001</v>
      </c>
      <c r="Q63">
        <v>12.36</v>
      </c>
      <c r="R63">
        <v>10</v>
      </c>
      <c r="S63">
        <v>23.31</v>
      </c>
      <c r="T63">
        <v>25</v>
      </c>
      <c r="U63" s="156">
        <f t="shared" si="2"/>
        <v>208</v>
      </c>
      <c r="V63" s="154">
        <f t="shared" si="3"/>
        <v>0</v>
      </c>
    </row>
    <row r="64" spans="1:22">
      <c r="A64" t="s">
        <v>106</v>
      </c>
      <c r="B64">
        <f>PPCL!D64</f>
        <v>238</v>
      </c>
      <c r="C64">
        <f>PPCL!E64</f>
        <v>0</v>
      </c>
      <c r="D64">
        <f>PPCL!O64</f>
        <v>208</v>
      </c>
      <c r="E64">
        <f>PPCL!P64</f>
        <v>0</v>
      </c>
      <c r="F64">
        <f t="shared" si="4"/>
        <v>238</v>
      </c>
      <c r="G64">
        <f t="shared" si="5"/>
        <v>208</v>
      </c>
      <c r="H64" s="154"/>
      <c r="I64">
        <f>BRPL_EOD!AI64+BRPL_EOD!AJ64</f>
        <v>137.33000000000001</v>
      </c>
      <c r="J64">
        <f>BYPL_EOD!AI64+BYPL_EOD!AJ64</f>
        <v>12.02</v>
      </c>
      <c r="K64">
        <f>MES_EOD!AI64+MES_EOD!AJ64</f>
        <v>11</v>
      </c>
      <c r="L64">
        <f>NDMC_EOD!AI64+NDMC_EOD!AJ64</f>
        <v>22.65</v>
      </c>
      <c r="M64">
        <f>TPDDL_EOD!AI64+TPDDL_EOD!AJ64</f>
        <v>25</v>
      </c>
      <c r="N64">
        <f t="shared" si="0"/>
        <v>208.00000000000003</v>
      </c>
      <c r="O64" s="154">
        <f t="shared" si="1"/>
        <v>0</v>
      </c>
      <c r="P64">
        <v>137.32999999999998</v>
      </c>
      <c r="Q64">
        <v>12.019999999999998</v>
      </c>
      <c r="R64">
        <v>10.999999999999998</v>
      </c>
      <c r="S64">
        <v>22.649999999999995</v>
      </c>
      <c r="T64">
        <v>24.999999999999996</v>
      </c>
      <c r="U64" s="156">
        <f t="shared" si="2"/>
        <v>208</v>
      </c>
      <c r="V64" s="154">
        <f t="shared" si="3"/>
        <v>0</v>
      </c>
    </row>
    <row r="65" spans="1:22">
      <c r="A65" t="s">
        <v>107</v>
      </c>
      <c r="B65">
        <f>PPCL!D65</f>
        <v>238</v>
      </c>
      <c r="C65">
        <f>PPCL!E65</f>
        <v>0</v>
      </c>
      <c r="D65">
        <f>PPCL!O65</f>
        <v>208</v>
      </c>
      <c r="E65">
        <f>PPCL!P65</f>
        <v>0</v>
      </c>
      <c r="F65">
        <f t="shared" si="4"/>
        <v>238</v>
      </c>
      <c r="G65">
        <f t="shared" si="5"/>
        <v>208</v>
      </c>
      <c r="H65" s="154"/>
      <c r="I65">
        <f>BRPL_EOD!AI65+BRPL_EOD!AJ65</f>
        <v>137.33000000000001</v>
      </c>
      <c r="J65">
        <f>BYPL_EOD!AI65+BYPL_EOD!AJ65</f>
        <v>12.02</v>
      </c>
      <c r="K65">
        <f>MES_EOD!AI65+MES_EOD!AJ65</f>
        <v>11</v>
      </c>
      <c r="L65">
        <f>NDMC_EOD!AI65+NDMC_EOD!AJ65</f>
        <v>22.65</v>
      </c>
      <c r="M65">
        <f>TPDDL_EOD!AI65+TPDDL_EOD!AJ65</f>
        <v>25</v>
      </c>
      <c r="N65">
        <f t="shared" si="0"/>
        <v>208.00000000000003</v>
      </c>
      <c r="O65" s="154">
        <f t="shared" si="1"/>
        <v>0</v>
      </c>
      <c r="P65">
        <v>137.32999999999998</v>
      </c>
      <c r="Q65">
        <v>12.019999999999998</v>
      </c>
      <c r="R65">
        <v>10.999999999999998</v>
      </c>
      <c r="S65">
        <v>22.649999999999995</v>
      </c>
      <c r="T65">
        <v>24.999999999999996</v>
      </c>
      <c r="U65" s="156">
        <f t="shared" si="2"/>
        <v>208</v>
      </c>
      <c r="V65" s="154">
        <f t="shared" si="3"/>
        <v>0</v>
      </c>
    </row>
    <row r="66" spans="1:22">
      <c r="A66" t="s">
        <v>108</v>
      </c>
      <c r="B66">
        <f>PPCL!D66</f>
        <v>238</v>
      </c>
      <c r="C66">
        <f>PPCL!E66</f>
        <v>0</v>
      </c>
      <c r="D66">
        <f>PPCL!O66</f>
        <v>208</v>
      </c>
      <c r="E66">
        <f>PPCL!P66</f>
        <v>0</v>
      </c>
      <c r="F66">
        <f t="shared" si="4"/>
        <v>238</v>
      </c>
      <c r="G66">
        <f t="shared" si="5"/>
        <v>208</v>
      </c>
      <c r="H66" s="154"/>
      <c r="I66">
        <f>BRPL_EOD!AI66+BRPL_EOD!AJ66</f>
        <v>137.33000000000001</v>
      </c>
      <c r="J66">
        <f>BYPL_EOD!AI66+BYPL_EOD!AJ66</f>
        <v>12.02</v>
      </c>
      <c r="K66">
        <f>MES_EOD!AI66+MES_EOD!AJ66</f>
        <v>11</v>
      </c>
      <c r="L66">
        <f>NDMC_EOD!AI66+NDMC_EOD!AJ66</f>
        <v>22.65</v>
      </c>
      <c r="M66">
        <f>TPDDL_EOD!AI66+TPDDL_EOD!AJ66</f>
        <v>25</v>
      </c>
      <c r="N66">
        <f t="shared" si="0"/>
        <v>208.00000000000003</v>
      </c>
      <c r="O66" s="154">
        <f t="shared" si="1"/>
        <v>0</v>
      </c>
      <c r="P66">
        <v>137.32999999999998</v>
      </c>
      <c r="Q66">
        <v>12.019999999999998</v>
      </c>
      <c r="R66">
        <v>10.999999999999998</v>
      </c>
      <c r="S66">
        <v>22.649999999999995</v>
      </c>
      <c r="T66">
        <v>24.999999999999996</v>
      </c>
      <c r="U66" s="156">
        <f t="shared" si="2"/>
        <v>208</v>
      </c>
      <c r="V66" s="154">
        <f t="shared" si="3"/>
        <v>0</v>
      </c>
    </row>
    <row r="67" spans="1:22">
      <c r="A67" t="s">
        <v>109</v>
      </c>
      <c r="B67">
        <f>PPCL!D67</f>
        <v>238</v>
      </c>
      <c r="C67">
        <f>PPCL!E67</f>
        <v>0</v>
      </c>
      <c r="D67">
        <f>PPCL!O67</f>
        <v>208</v>
      </c>
      <c r="E67">
        <f>PPCL!P67</f>
        <v>0</v>
      </c>
      <c r="F67">
        <f t="shared" si="4"/>
        <v>238</v>
      </c>
      <c r="G67">
        <f t="shared" si="5"/>
        <v>208</v>
      </c>
      <c r="H67" s="154"/>
      <c r="I67">
        <f>BRPL_EOD!AI67+BRPL_EOD!AJ67</f>
        <v>137.33000000000001</v>
      </c>
      <c r="J67">
        <f>BYPL_EOD!AI67+BYPL_EOD!AJ67</f>
        <v>11.46</v>
      </c>
      <c r="K67">
        <f>MES_EOD!AI67+MES_EOD!AJ67</f>
        <v>12.6</v>
      </c>
      <c r="L67">
        <f>NDMC_EOD!AI67+NDMC_EOD!AJ67</f>
        <v>21.61</v>
      </c>
      <c r="M67">
        <f>TPDDL_EOD!AI67+TPDDL_EOD!AJ67</f>
        <v>25</v>
      </c>
      <c r="N67">
        <f t="shared" ref="N67:N98" si="6">SUM(I67:M67)</f>
        <v>208</v>
      </c>
      <c r="O67" s="154">
        <f t="shared" ref="O67:O98" si="7">G67-N67</f>
        <v>0</v>
      </c>
      <c r="P67">
        <v>137.33000000000001</v>
      </c>
      <c r="Q67">
        <v>11.46</v>
      </c>
      <c r="R67">
        <v>12.6</v>
      </c>
      <c r="S67">
        <v>21.61</v>
      </c>
      <c r="T67">
        <v>25</v>
      </c>
      <c r="U67" s="156">
        <f t="shared" ref="U67:U98" si="8">SUM(P67:T67)</f>
        <v>208</v>
      </c>
      <c r="V67" s="154">
        <f t="shared" ref="V67:V99" si="9">G67-U67</f>
        <v>0</v>
      </c>
    </row>
    <row r="68" spans="1:22">
      <c r="A68" t="s">
        <v>110</v>
      </c>
      <c r="B68">
        <f>PPCL!D68</f>
        <v>238</v>
      </c>
      <c r="C68">
        <f>PPCL!E68</f>
        <v>0</v>
      </c>
      <c r="D68">
        <f>PPCL!O68</f>
        <v>208</v>
      </c>
      <c r="E68">
        <f>PPCL!P68</f>
        <v>0</v>
      </c>
      <c r="F68">
        <f t="shared" ref="F68:F98" si="10">B68+C68</f>
        <v>238</v>
      </c>
      <c r="G68">
        <f t="shared" ref="G68:G98" si="11">D68+E68</f>
        <v>208</v>
      </c>
      <c r="H68" s="154"/>
      <c r="I68">
        <f>BRPL_EOD!AI68+BRPL_EOD!AJ68</f>
        <v>137.33000000000001</v>
      </c>
      <c r="J68">
        <f>BYPL_EOD!AI68+BYPL_EOD!AJ68</f>
        <v>12.36</v>
      </c>
      <c r="K68">
        <f>MES_EOD!AI68+MES_EOD!AJ68</f>
        <v>10</v>
      </c>
      <c r="L68">
        <f>NDMC_EOD!AI68+NDMC_EOD!AJ68</f>
        <v>23.31</v>
      </c>
      <c r="M68">
        <f>TPDDL_EOD!AI68+TPDDL_EOD!AJ68</f>
        <v>25</v>
      </c>
      <c r="N68">
        <f t="shared" si="6"/>
        <v>208</v>
      </c>
      <c r="O68" s="154">
        <f t="shared" si="7"/>
        <v>0</v>
      </c>
      <c r="P68">
        <v>137.33000000000001</v>
      </c>
      <c r="Q68">
        <v>12.36</v>
      </c>
      <c r="R68">
        <v>10</v>
      </c>
      <c r="S68">
        <v>23.31</v>
      </c>
      <c r="T68">
        <v>25</v>
      </c>
      <c r="U68" s="156">
        <f t="shared" si="8"/>
        <v>208</v>
      </c>
      <c r="V68" s="154">
        <f t="shared" si="9"/>
        <v>0</v>
      </c>
    </row>
    <row r="69" spans="1:22">
      <c r="A69" t="s">
        <v>111</v>
      </c>
      <c r="B69">
        <f>PPCL!D69</f>
        <v>238</v>
      </c>
      <c r="C69">
        <f>PPCL!E69</f>
        <v>0</v>
      </c>
      <c r="D69">
        <f>PPCL!O69</f>
        <v>208</v>
      </c>
      <c r="E69">
        <f>PPCL!P69</f>
        <v>0</v>
      </c>
      <c r="F69">
        <f t="shared" si="10"/>
        <v>238</v>
      </c>
      <c r="G69">
        <f t="shared" si="11"/>
        <v>208</v>
      </c>
      <c r="H69" s="154"/>
      <c r="I69">
        <f>BRPL_EOD!AI69+BRPL_EOD!AJ69</f>
        <v>137.33000000000001</v>
      </c>
      <c r="J69">
        <f>BYPL_EOD!AI69+BYPL_EOD!AJ69</f>
        <v>11.67</v>
      </c>
      <c r="K69">
        <f>MES_EOD!AI69+MES_EOD!AJ69</f>
        <v>12</v>
      </c>
      <c r="L69">
        <f>NDMC_EOD!AI69+NDMC_EOD!AJ69</f>
        <v>22</v>
      </c>
      <c r="M69">
        <f>TPDDL_EOD!AI69+TPDDL_EOD!AJ69</f>
        <v>25</v>
      </c>
      <c r="N69">
        <f t="shared" si="6"/>
        <v>208</v>
      </c>
      <c r="O69" s="154">
        <f t="shared" si="7"/>
        <v>0</v>
      </c>
      <c r="P69">
        <v>137.33000000000001</v>
      </c>
      <c r="Q69">
        <v>11.67</v>
      </c>
      <c r="R69">
        <v>12</v>
      </c>
      <c r="S69">
        <v>22</v>
      </c>
      <c r="T69">
        <v>25</v>
      </c>
      <c r="U69" s="156">
        <f t="shared" si="8"/>
        <v>208</v>
      </c>
      <c r="V69" s="154">
        <f t="shared" si="9"/>
        <v>0</v>
      </c>
    </row>
    <row r="70" spans="1:22">
      <c r="A70" t="s">
        <v>112</v>
      </c>
      <c r="B70">
        <f>PPCL!D70</f>
        <v>238</v>
      </c>
      <c r="C70">
        <f>PPCL!E70</f>
        <v>0</v>
      </c>
      <c r="D70">
        <f>PPCL!O70</f>
        <v>208</v>
      </c>
      <c r="E70">
        <f>PPCL!P70</f>
        <v>0</v>
      </c>
      <c r="F70">
        <f t="shared" si="10"/>
        <v>238</v>
      </c>
      <c r="G70">
        <f t="shared" si="11"/>
        <v>208</v>
      </c>
      <c r="H70" s="154"/>
      <c r="I70">
        <f>BRPL_EOD!AI70+BRPL_EOD!AJ70</f>
        <v>137.33000000000001</v>
      </c>
      <c r="J70">
        <f>BYPL_EOD!AI70+BYPL_EOD!AJ70</f>
        <v>11.67</v>
      </c>
      <c r="K70">
        <f>MES_EOD!AI70+MES_EOD!AJ70</f>
        <v>12</v>
      </c>
      <c r="L70">
        <f>NDMC_EOD!AI70+NDMC_EOD!AJ70</f>
        <v>22</v>
      </c>
      <c r="M70">
        <f>TPDDL_EOD!AI70+TPDDL_EOD!AJ70</f>
        <v>25</v>
      </c>
      <c r="N70">
        <f t="shared" si="6"/>
        <v>208</v>
      </c>
      <c r="O70" s="154">
        <f t="shared" si="7"/>
        <v>0</v>
      </c>
      <c r="P70">
        <v>137.33000000000001</v>
      </c>
      <c r="Q70">
        <v>11.67</v>
      </c>
      <c r="R70">
        <v>12</v>
      </c>
      <c r="S70">
        <v>22</v>
      </c>
      <c r="T70">
        <v>25</v>
      </c>
      <c r="U70" s="156">
        <f t="shared" si="8"/>
        <v>208</v>
      </c>
      <c r="V70" s="154">
        <f t="shared" si="9"/>
        <v>0</v>
      </c>
    </row>
    <row r="71" spans="1:22">
      <c r="A71" t="s">
        <v>113</v>
      </c>
      <c r="B71">
        <f>PPCL!D71</f>
        <v>238</v>
      </c>
      <c r="C71">
        <f>PPCL!E71</f>
        <v>0</v>
      </c>
      <c r="D71">
        <f>PPCL!O71</f>
        <v>208</v>
      </c>
      <c r="E71">
        <f>PPCL!P71</f>
        <v>0</v>
      </c>
      <c r="F71">
        <f t="shared" si="10"/>
        <v>238</v>
      </c>
      <c r="G71">
        <f t="shared" si="11"/>
        <v>208</v>
      </c>
      <c r="H71" s="154"/>
      <c r="I71">
        <f>BRPL_EOD!AI71+BRPL_EOD!AJ71</f>
        <v>137.33000000000001</v>
      </c>
      <c r="J71">
        <f>BYPL_EOD!AI71+BYPL_EOD!AJ71</f>
        <v>11.67</v>
      </c>
      <c r="K71">
        <f>MES_EOD!AI71+MES_EOD!AJ71</f>
        <v>12</v>
      </c>
      <c r="L71">
        <f>NDMC_EOD!AI71+NDMC_EOD!AJ71</f>
        <v>22</v>
      </c>
      <c r="M71">
        <f>TPDDL_EOD!AI71+TPDDL_EOD!AJ71</f>
        <v>25</v>
      </c>
      <c r="N71">
        <f t="shared" si="6"/>
        <v>208</v>
      </c>
      <c r="O71" s="154">
        <f t="shared" si="7"/>
        <v>0</v>
      </c>
      <c r="P71">
        <v>137.33000000000001</v>
      </c>
      <c r="Q71">
        <v>11.67</v>
      </c>
      <c r="R71">
        <v>12</v>
      </c>
      <c r="S71">
        <v>22</v>
      </c>
      <c r="T71">
        <v>25</v>
      </c>
      <c r="U71" s="156">
        <f t="shared" si="8"/>
        <v>208</v>
      </c>
      <c r="V71" s="154">
        <f t="shared" si="9"/>
        <v>0</v>
      </c>
    </row>
    <row r="72" spans="1:22">
      <c r="A72" t="s">
        <v>114</v>
      </c>
      <c r="B72">
        <f>PPCL!D72</f>
        <v>238</v>
      </c>
      <c r="C72">
        <f>PPCL!E72</f>
        <v>0</v>
      </c>
      <c r="D72">
        <f>PPCL!O72</f>
        <v>208</v>
      </c>
      <c r="E72">
        <f>PPCL!P72</f>
        <v>0</v>
      </c>
      <c r="F72">
        <f t="shared" si="10"/>
        <v>238</v>
      </c>
      <c r="G72">
        <f t="shared" si="11"/>
        <v>208</v>
      </c>
      <c r="H72" s="154"/>
      <c r="I72">
        <f>BRPL_EOD!AI72+BRPL_EOD!AJ72</f>
        <v>137.33000000000001</v>
      </c>
      <c r="J72">
        <f>BYPL_EOD!AI72+BYPL_EOD!AJ72</f>
        <v>11.67</v>
      </c>
      <c r="K72">
        <f>MES_EOD!AI72+MES_EOD!AJ72</f>
        <v>12</v>
      </c>
      <c r="L72">
        <f>NDMC_EOD!AI72+NDMC_EOD!AJ72</f>
        <v>22</v>
      </c>
      <c r="M72">
        <f>TPDDL_EOD!AI72+TPDDL_EOD!AJ72</f>
        <v>25</v>
      </c>
      <c r="N72">
        <f t="shared" si="6"/>
        <v>208</v>
      </c>
      <c r="O72" s="154">
        <f t="shared" si="7"/>
        <v>0</v>
      </c>
      <c r="P72">
        <v>137.33000000000001</v>
      </c>
      <c r="Q72">
        <v>11.67</v>
      </c>
      <c r="R72">
        <v>12</v>
      </c>
      <c r="S72">
        <v>22</v>
      </c>
      <c r="T72">
        <v>25</v>
      </c>
      <c r="U72" s="156">
        <f t="shared" si="8"/>
        <v>208</v>
      </c>
      <c r="V72" s="154">
        <f t="shared" si="9"/>
        <v>0</v>
      </c>
    </row>
    <row r="73" spans="1:22">
      <c r="A73" t="s">
        <v>115</v>
      </c>
      <c r="B73">
        <f>PPCL!D73</f>
        <v>238</v>
      </c>
      <c r="C73">
        <f>PPCL!E73</f>
        <v>0</v>
      </c>
      <c r="D73">
        <f>PPCL!O73</f>
        <v>215</v>
      </c>
      <c r="E73">
        <f>PPCL!P73</f>
        <v>0</v>
      </c>
      <c r="F73">
        <f t="shared" si="10"/>
        <v>238</v>
      </c>
      <c r="G73">
        <f t="shared" si="11"/>
        <v>215</v>
      </c>
      <c r="H73" s="154"/>
      <c r="I73">
        <f>BRPL_EOD!AI73+BRPL_EOD!AJ73</f>
        <v>137.33000000000001</v>
      </c>
      <c r="J73">
        <f>BYPL_EOD!AI73+BYPL_EOD!AJ73</f>
        <v>10</v>
      </c>
      <c r="K73">
        <f>MES_EOD!AI73+MES_EOD!AJ73</f>
        <v>12.6</v>
      </c>
      <c r="L73">
        <f>NDMC_EOD!AI73+NDMC_EOD!AJ73</f>
        <v>30</v>
      </c>
      <c r="M73">
        <f>TPDDL_EOD!AI73+TPDDL_EOD!AJ73</f>
        <v>25</v>
      </c>
      <c r="N73">
        <f t="shared" si="6"/>
        <v>214.93</v>
      </c>
      <c r="O73" s="154">
        <f t="shared" si="7"/>
        <v>6.9999999999993179E-2</v>
      </c>
      <c r="P73">
        <v>137.33000000000001</v>
      </c>
      <c r="Q73">
        <v>10.01683349527609</v>
      </c>
      <c r="R73">
        <v>12.604977911943083</v>
      </c>
      <c r="S73">
        <v>30.030010194487804</v>
      </c>
      <c r="T73">
        <v>25.018178398293017</v>
      </c>
      <c r="U73" s="156">
        <f t="shared" si="8"/>
        <v>215</v>
      </c>
      <c r="V73" s="154">
        <f t="shared" si="9"/>
        <v>0</v>
      </c>
    </row>
    <row r="74" spans="1:22">
      <c r="A74" t="s">
        <v>116</v>
      </c>
      <c r="B74">
        <f>PPCL!D74</f>
        <v>238</v>
      </c>
      <c r="C74">
        <f>PPCL!E74</f>
        <v>0</v>
      </c>
      <c r="D74">
        <f>PPCL!O74</f>
        <v>211</v>
      </c>
      <c r="E74">
        <f>PPCL!P74</f>
        <v>0</v>
      </c>
      <c r="F74">
        <f t="shared" si="10"/>
        <v>238</v>
      </c>
      <c r="G74">
        <f t="shared" si="11"/>
        <v>211</v>
      </c>
      <c r="H74" s="154"/>
      <c r="I74">
        <f>BRPL_EOD!AI74+BRPL_EOD!AJ74</f>
        <v>137.33000000000001</v>
      </c>
      <c r="J74">
        <f>BYPL_EOD!AI74+BYPL_EOD!AJ74</f>
        <v>10</v>
      </c>
      <c r="K74">
        <f>MES_EOD!AI74+MES_EOD!AJ74</f>
        <v>9</v>
      </c>
      <c r="L74">
        <f>NDMC_EOD!AI74+NDMC_EOD!AJ74</f>
        <v>30</v>
      </c>
      <c r="M74">
        <f>TPDDL_EOD!AI74+TPDDL_EOD!AJ74</f>
        <v>25</v>
      </c>
      <c r="N74">
        <f t="shared" si="6"/>
        <v>211.33</v>
      </c>
      <c r="O74" s="154">
        <f t="shared" si="7"/>
        <v>-0.33000000000001251</v>
      </c>
      <c r="P74">
        <v>137.11555387308948</v>
      </c>
      <c r="Q74">
        <v>9.9843846117446642</v>
      </c>
      <c r="R74">
        <v>8.9859461505701983</v>
      </c>
      <c r="S74">
        <v>29.953153835233991</v>
      </c>
      <c r="T74">
        <v>24.960961529361661</v>
      </c>
      <c r="U74" s="156">
        <f t="shared" si="8"/>
        <v>211</v>
      </c>
      <c r="V74" s="154">
        <f t="shared" si="9"/>
        <v>0</v>
      </c>
    </row>
    <row r="75" spans="1:22">
      <c r="A75" t="s">
        <v>117</v>
      </c>
      <c r="B75">
        <f>PPCL!D75</f>
        <v>238</v>
      </c>
      <c r="C75">
        <f>PPCL!E75</f>
        <v>0</v>
      </c>
      <c r="D75">
        <f>PPCL!O75</f>
        <v>213</v>
      </c>
      <c r="E75">
        <f>PPCL!P75</f>
        <v>0</v>
      </c>
      <c r="F75">
        <f t="shared" si="10"/>
        <v>238</v>
      </c>
      <c r="G75">
        <f t="shared" si="11"/>
        <v>213</v>
      </c>
      <c r="H75" s="154"/>
      <c r="I75">
        <f>BRPL_EOD!AI75+BRPL_EOD!AJ75</f>
        <v>137.33000000000001</v>
      </c>
      <c r="J75">
        <f>BYPL_EOD!AI75+BYPL_EOD!AJ75</f>
        <v>10</v>
      </c>
      <c r="K75">
        <f>MES_EOD!AI75+MES_EOD!AJ75</f>
        <v>11</v>
      </c>
      <c r="L75">
        <f>NDMC_EOD!AI75+NDMC_EOD!AJ75</f>
        <v>30</v>
      </c>
      <c r="M75">
        <f>TPDDL_EOD!AI75+TPDDL_EOD!AJ75</f>
        <v>25</v>
      </c>
      <c r="N75">
        <f t="shared" si="6"/>
        <v>213.33</v>
      </c>
      <c r="O75" s="154">
        <f t="shared" si="7"/>
        <v>-0.33000000000001251</v>
      </c>
      <c r="P75">
        <v>137.11756433694276</v>
      </c>
      <c r="Q75">
        <v>9.9845310082970045</v>
      </c>
      <c r="R75">
        <v>10.982984109126704</v>
      </c>
      <c r="S75">
        <v>29.953593024891013</v>
      </c>
      <c r="T75">
        <v>24.961327520742511</v>
      </c>
      <c r="U75" s="156">
        <f t="shared" si="8"/>
        <v>213</v>
      </c>
      <c r="V75" s="154">
        <f t="shared" si="9"/>
        <v>0</v>
      </c>
    </row>
    <row r="76" spans="1:22">
      <c r="A76" t="s">
        <v>118</v>
      </c>
      <c r="B76">
        <f>PPCL!D76</f>
        <v>238</v>
      </c>
      <c r="C76">
        <f>PPCL!E76</f>
        <v>0</v>
      </c>
      <c r="D76">
        <f>PPCL!O76</f>
        <v>212</v>
      </c>
      <c r="E76">
        <f>PPCL!P76</f>
        <v>0</v>
      </c>
      <c r="F76">
        <f t="shared" si="10"/>
        <v>238</v>
      </c>
      <c r="G76">
        <f t="shared" si="11"/>
        <v>212</v>
      </c>
      <c r="H76" s="154"/>
      <c r="I76">
        <f>BRPL_EOD!AI76+BRPL_EOD!AJ76</f>
        <v>137.33000000000001</v>
      </c>
      <c r="J76">
        <f>BYPL_EOD!AI76+BYPL_EOD!AJ76</f>
        <v>10</v>
      </c>
      <c r="K76">
        <f>MES_EOD!AI76+MES_EOD!AJ76</f>
        <v>10</v>
      </c>
      <c r="L76">
        <f>NDMC_EOD!AI76+NDMC_EOD!AJ76</f>
        <v>30</v>
      </c>
      <c r="M76">
        <f>TPDDL_EOD!AI76+TPDDL_EOD!AJ76</f>
        <v>25</v>
      </c>
      <c r="N76">
        <f t="shared" si="6"/>
        <v>212.33</v>
      </c>
      <c r="O76" s="154">
        <f t="shared" si="7"/>
        <v>-0.33000000000001251</v>
      </c>
      <c r="P76">
        <v>137.11656383930674</v>
      </c>
      <c r="Q76">
        <v>9.9844581547591016</v>
      </c>
      <c r="R76">
        <v>9.9844581547591016</v>
      </c>
      <c r="S76">
        <v>29.953374464277303</v>
      </c>
      <c r="T76">
        <v>24.961145386897751</v>
      </c>
      <c r="U76" s="156">
        <f t="shared" si="8"/>
        <v>211.99999999999997</v>
      </c>
      <c r="V76" s="154">
        <f t="shared" si="9"/>
        <v>0</v>
      </c>
    </row>
    <row r="77" spans="1:22">
      <c r="A77" t="s">
        <v>119</v>
      </c>
      <c r="B77">
        <f>PPCL!D77</f>
        <v>238</v>
      </c>
      <c r="C77">
        <f>PPCL!E77</f>
        <v>0</v>
      </c>
      <c r="D77">
        <f>PPCL!O77</f>
        <v>212</v>
      </c>
      <c r="E77">
        <f>PPCL!P77</f>
        <v>0</v>
      </c>
      <c r="F77">
        <f t="shared" si="10"/>
        <v>238</v>
      </c>
      <c r="G77">
        <f t="shared" si="11"/>
        <v>212</v>
      </c>
      <c r="H77" s="154"/>
      <c r="I77">
        <f>BRPL_EOD!AI77+BRPL_EOD!AJ77</f>
        <v>137.33000000000001</v>
      </c>
      <c r="J77">
        <f>BYPL_EOD!AI77+BYPL_EOD!AJ77</f>
        <v>10</v>
      </c>
      <c r="K77">
        <f>MES_EOD!AI77+MES_EOD!AJ77</f>
        <v>10</v>
      </c>
      <c r="L77">
        <f>NDMC_EOD!AI77+NDMC_EOD!AJ77</f>
        <v>30</v>
      </c>
      <c r="M77">
        <f>TPDDL_EOD!AI77+TPDDL_EOD!AJ77</f>
        <v>25</v>
      </c>
      <c r="N77">
        <f t="shared" si="6"/>
        <v>212.33</v>
      </c>
      <c r="O77" s="154">
        <f t="shared" si="7"/>
        <v>-0.33000000000001251</v>
      </c>
      <c r="P77">
        <v>137.11656383930674</v>
      </c>
      <c r="Q77">
        <v>9.9844581547591016</v>
      </c>
      <c r="R77">
        <v>9.9844581547591016</v>
      </c>
      <c r="S77">
        <v>29.953374464277303</v>
      </c>
      <c r="T77">
        <v>24.961145386897751</v>
      </c>
      <c r="U77" s="156">
        <f t="shared" si="8"/>
        <v>211.99999999999997</v>
      </c>
      <c r="V77" s="154">
        <f t="shared" si="9"/>
        <v>0</v>
      </c>
    </row>
    <row r="78" spans="1:22">
      <c r="A78" t="s">
        <v>120</v>
      </c>
      <c r="B78">
        <f>PPCL!D78</f>
        <v>238</v>
      </c>
      <c r="C78">
        <f>PPCL!E78</f>
        <v>0</v>
      </c>
      <c r="D78">
        <f>PPCL!O78</f>
        <v>212</v>
      </c>
      <c r="E78">
        <f>PPCL!P78</f>
        <v>0</v>
      </c>
      <c r="F78">
        <f t="shared" si="10"/>
        <v>238</v>
      </c>
      <c r="G78">
        <f t="shared" si="11"/>
        <v>212</v>
      </c>
      <c r="H78" s="154"/>
      <c r="I78">
        <f>BRPL_EOD!AI78+BRPL_EOD!AJ78</f>
        <v>137.33000000000001</v>
      </c>
      <c r="J78">
        <f>BYPL_EOD!AI78+BYPL_EOD!AJ78</f>
        <v>10</v>
      </c>
      <c r="K78">
        <f>MES_EOD!AI78+MES_EOD!AJ78</f>
        <v>10</v>
      </c>
      <c r="L78">
        <f>NDMC_EOD!AI78+NDMC_EOD!AJ78</f>
        <v>30</v>
      </c>
      <c r="M78">
        <f>TPDDL_EOD!AI78+TPDDL_EOD!AJ78</f>
        <v>25</v>
      </c>
      <c r="N78">
        <f t="shared" si="6"/>
        <v>212.33</v>
      </c>
      <c r="O78" s="154">
        <f t="shared" si="7"/>
        <v>-0.33000000000001251</v>
      </c>
      <c r="P78">
        <v>137.11656383930674</v>
      </c>
      <c r="Q78">
        <v>9.9844581547591016</v>
      </c>
      <c r="R78">
        <v>9.9844581547591016</v>
      </c>
      <c r="S78">
        <v>29.953374464277303</v>
      </c>
      <c r="T78">
        <v>24.961145386897751</v>
      </c>
      <c r="U78" s="156">
        <f t="shared" si="8"/>
        <v>211.99999999999997</v>
      </c>
      <c r="V78" s="154">
        <f t="shared" si="9"/>
        <v>0</v>
      </c>
    </row>
    <row r="79" spans="1:22">
      <c r="A79" t="s">
        <v>121</v>
      </c>
      <c r="B79">
        <f>PPCL!D79</f>
        <v>238</v>
      </c>
      <c r="C79">
        <f>PPCL!E79</f>
        <v>0</v>
      </c>
      <c r="D79">
        <f>PPCL!O79</f>
        <v>215</v>
      </c>
      <c r="E79">
        <f>PPCL!P79</f>
        <v>0</v>
      </c>
      <c r="F79">
        <f t="shared" si="10"/>
        <v>238</v>
      </c>
      <c r="G79">
        <f t="shared" si="11"/>
        <v>215</v>
      </c>
      <c r="H79" s="154"/>
      <c r="I79">
        <f>BRPL_EOD!AI79+BRPL_EOD!AJ79</f>
        <v>137.33000000000001</v>
      </c>
      <c r="J79">
        <f>BYPL_EOD!AI79+BYPL_EOD!AJ79</f>
        <v>10</v>
      </c>
      <c r="K79">
        <f>MES_EOD!AI79+MES_EOD!AJ79</f>
        <v>12.6</v>
      </c>
      <c r="L79">
        <f>NDMC_EOD!AI79+NDMC_EOD!AJ79</f>
        <v>30</v>
      </c>
      <c r="M79">
        <f>TPDDL_EOD!AI79+TPDDL_EOD!AJ79</f>
        <v>25</v>
      </c>
      <c r="N79">
        <f t="shared" si="6"/>
        <v>214.93</v>
      </c>
      <c r="O79" s="154">
        <f t="shared" si="7"/>
        <v>6.9999999999993179E-2</v>
      </c>
      <c r="P79">
        <v>137.33000000000001</v>
      </c>
      <c r="Q79">
        <v>10.01683349527609</v>
      </c>
      <c r="R79">
        <v>12.604977911943083</v>
      </c>
      <c r="S79">
        <v>30.030010194487804</v>
      </c>
      <c r="T79">
        <v>25.018178398293017</v>
      </c>
      <c r="U79" s="156">
        <f t="shared" si="8"/>
        <v>215</v>
      </c>
      <c r="V79" s="154">
        <f t="shared" si="9"/>
        <v>0</v>
      </c>
    </row>
    <row r="80" spans="1:22">
      <c r="A80" t="s">
        <v>122</v>
      </c>
      <c r="B80">
        <f>PPCL!D80</f>
        <v>238</v>
      </c>
      <c r="C80">
        <f>PPCL!E80</f>
        <v>0</v>
      </c>
      <c r="D80">
        <f>PPCL!O80</f>
        <v>212</v>
      </c>
      <c r="E80">
        <f>PPCL!P80</f>
        <v>0</v>
      </c>
      <c r="F80">
        <f t="shared" si="10"/>
        <v>238</v>
      </c>
      <c r="G80">
        <f t="shared" si="11"/>
        <v>212</v>
      </c>
      <c r="H80" s="154"/>
      <c r="I80">
        <f>BRPL_EOD!AI80+BRPL_EOD!AJ80</f>
        <v>137.33000000000001</v>
      </c>
      <c r="J80">
        <f>BYPL_EOD!AI80+BYPL_EOD!AJ80</f>
        <v>10</v>
      </c>
      <c r="K80">
        <f>MES_EOD!AI80+MES_EOD!AJ80</f>
        <v>10</v>
      </c>
      <c r="L80">
        <f>NDMC_EOD!AI80+NDMC_EOD!AJ80</f>
        <v>30</v>
      </c>
      <c r="M80">
        <f>TPDDL_EOD!AI80+TPDDL_EOD!AJ80</f>
        <v>25</v>
      </c>
      <c r="N80">
        <f t="shared" si="6"/>
        <v>212.33</v>
      </c>
      <c r="O80" s="154">
        <f t="shared" si="7"/>
        <v>-0.33000000000001251</v>
      </c>
      <c r="P80">
        <v>137.11656383930674</v>
      </c>
      <c r="Q80">
        <v>9.9844581547591016</v>
      </c>
      <c r="R80">
        <v>9.9844581547591016</v>
      </c>
      <c r="S80">
        <v>29.953374464277303</v>
      </c>
      <c r="T80">
        <v>24.961145386897751</v>
      </c>
      <c r="U80" s="156">
        <f t="shared" si="8"/>
        <v>211.99999999999997</v>
      </c>
      <c r="V80" s="154">
        <f t="shared" si="9"/>
        <v>0</v>
      </c>
    </row>
    <row r="81" spans="1:22">
      <c r="A81" t="s">
        <v>123</v>
      </c>
      <c r="B81">
        <f>PPCL!D81</f>
        <v>238</v>
      </c>
      <c r="C81">
        <f>PPCL!E81</f>
        <v>0</v>
      </c>
      <c r="D81">
        <f>PPCL!O81</f>
        <v>214</v>
      </c>
      <c r="E81">
        <f>PPCL!P81</f>
        <v>0</v>
      </c>
      <c r="F81">
        <f t="shared" si="10"/>
        <v>238</v>
      </c>
      <c r="G81">
        <f t="shared" si="11"/>
        <v>214</v>
      </c>
      <c r="H81" s="154"/>
      <c r="I81">
        <f>BRPL_EOD!AI81+BRPL_EOD!AJ81</f>
        <v>137.33000000000001</v>
      </c>
      <c r="J81">
        <f>BYPL_EOD!AI81+BYPL_EOD!AJ81</f>
        <v>10</v>
      </c>
      <c r="K81">
        <f>MES_EOD!AI81+MES_EOD!AJ81</f>
        <v>12</v>
      </c>
      <c r="L81">
        <f>NDMC_EOD!AI81+NDMC_EOD!AJ81</f>
        <v>30</v>
      </c>
      <c r="M81">
        <f>TPDDL_EOD!AI81+TPDDL_EOD!AJ81</f>
        <v>25</v>
      </c>
      <c r="N81">
        <f t="shared" si="6"/>
        <v>214.33</v>
      </c>
      <c r="O81" s="154">
        <f t="shared" si="7"/>
        <v>-0.33000000000001251</v>
      </c>
      <c r="P81">
        <v>137.1185554985303</v>
      </c>
      <c r="Q81">
        <v>9.9846031820090513</v>
      </c>
      <c r="R81">
        <v>11.981523818410862</v>
      </c>
      <c r="S81">
        <v>29.953809546027152</v>
      </c>
      <c r="T81">
        <v>24.961507955022626</v>
      </c>
      <c r="U81" s="156">
        <f t="shared" si="8"/>
        <v>213.99999999999997</v>
      </c>
      <c r="V81" s="154">
        <f t="shared" si="9"/>
        <v>0</v>
      </c>
    </row>
    <row r="82" spans="1:22">
      <c r="A82" t="s">
        <v>124</v>
      </c>
      <c r="B82">
        <f>PPCL!D82</f>
        <v>238</v>
      </c>
      <c r="C82">
        <f>PPCL!E82</f>
        <v>0</v>
      </c>
      <c r="D82">
        <f>PPCL!O82</f>
        <v>215</v>
      </c>
      <c r="E82">
        <f>PPCL!P82</f>
        <v>0</v>
      </c>
      <c r="F82">
        <f t="shared" si="10"/>
        <v>238</v>
      </c>
      <c r="G82">
        <f t="shared" si="11"/>
        <v>215</v>
      </c>
      <c r="H82" s="154"/>
      <c r="I82">
        <f>BRPL_EOD!AI82+BRPL_EOD!AJ82</f>
        <v>137.33000000000001</v>
      </c>
      <c r="J82">
        <f>BYPL_EOD!AI82+BYPL_EOD!AJ82</f>
        <v>10</v>
      </c>
      <c r="K82">
        <f>MES_EOD!AI82+MES_EOD!AJ82</f>
        <v>12.6</v>
      </c>
      <c r="L82">
        <f>NDMC_EOD!AI82+NDMC_EOD!AJ82</f>
        <v>30</v>
      </c>
      <c r="M82">
        <f>TPDDL_EOD!AI82+TPDDL_EOD!AJ82</f>
        <v>25</v>
      </c>
      <c r="N82">
        <f t="shared" si="6"/>
        <v>214.93</v>
      </c>
      <c r="O82" s="154">
        <f t="shared" si="7"/>
        <v>6.9999999999993179E-2</v>
      </c>
      <c r="P82">
        <v>137.33000000000001</v>
      </c>
      <c r="Q82">
        <v>10.01683349527609</v>
      </c>
      <c r="R82">
        <v>12.604977911943083</v>
      </c>
      <c r="S82">
        <v>30.030010194487804</v>
      </c>
      <c r="T82">
        <v>25.018178398293017</v>
      </c>
      <c r="U82" s="156">
        <f t="shared" si="8"/>
        <v>215</v>
      </c>
      <c r="V82" s="154">
        <f t="shared" si="9"/>
        <v>0</v>
      </c>
    </row>
    <row r="83" spans="1:22">
      <c r="A83" t="s">
        <v>125</v>
      </c>
      <c r="B83">
        <f>PPCL!D83</f>
        <v>238</v>
      </c>
      <c r="C83">
        <f>PPCL!E83</f>
        <v>0</v>
      </c>
      <c r="D83">
        <f>PPCL!O83</f>
        <v>215</v>
      </c>
      <c r="E83">
        <f>PPCL!P83</f>
        <v>0</v>
      </c>
      <c r="F83">
        <f t="shared" si="10"/>
        <v>238</v>
      </c>
      <c r="G83">
        <f t="shared" si="11"/>
        <v>215</v>
      </c>
      <c r="H83" s="154"/>
      <c r="I83">
        <f>BRPL_EOD!AI83+BRPL_EOD!AJ83</f>
        <v>137.33000000000001</v>
      </c>
      <c r="J83">
        <f>BYPL_EOD!AI83+BYPL_EOD!AJ83</f>
        <v>10</v>
      </c>
      <c r="K83">
        <f>MES_EOD!AI83+MES_EOD!AJ83</f>
        <v>12.6</v>
      </c>
      <c r="L83">
        <f>NDMC_EOD!AI83+NDMC_EOD!AJ83</f>
        <v>30</v>
      </c>
      <c r="M83">
        <f>TPDDL_EOD!AI83+TPDDL_EOD!AJ83</f>
        <v>25</v>
      </c>
      <c r="N83">
        <f t="shared" si="6"/>
        <v>214.93</v>
      </c>
      <c r="O83" s="154">
        <f t="shared" si="7"/>
        <v>6.9999999999993179E-2</v>
      </c>
      <c r="P83">
        <v>137.33000000000001</v>
      </c>
      <c r="Q83">
        <v>10.01683349527609</v>
      </c>
      <c r="R83">
        <v>12.604977911943083</v>
      </c>
      <c r="S83">
        <v>30.030010194487804</v>
      </c>
      <c r="T83">
        <v>25.018178398293017</v>
      </c>
      <c r="U83" s="156">
        <f t="shared" si="8"/>
        <v>215</v>
      </c>
      <c r="V83" s="154">
        <f t="shared" si="9"/>
        <v>0</v>
      </c>
    </row>
    <row r="84" spans="1:22">
      <c r="A84" t="s">
        <v>126</v>
      </c>
      <c r="B84">
        <f>PPCL!D84</f>
        <v>238</v>
      </c>
      <c r="C84">
        <f>PPCL!E84</f>
        <v>0</v>
      </c>
      <c r="D84">
        <f>PPCL!O84</f>
        <v>215</v>
      </c>
      <c r="E84">
        <f>PPCL!P84</f>
        <v>0</v>
      </c>
      <c r="F84">
        <f t="shared" si="10"/>
        <v>238</v>
      </c>
      <c r="G84">
        <f t="shared" si="11"/>
        <v>215</v>
      </c>
      <c r="H84" s="154"/>
      <c r="I84">
        <f>BRPL_EOD!AI84+BRPL_EOD!AJ84</f>
        <v>137.33000000000001</v>
      </c>
      <c r="J84">
        <f>BYPL_EOD!AI84+BYPL_EOD!AJ84</f>
        <v>10</v>
      </c>
      <c r="K84">
        <f>MES_EOD!AI84+MES_EOD!AJ84</f>
        <v>12.6</v>
      </c>
      <c r="L84">
        <f>NDMC_EOD!AI84+NDMC_EOD!AJ84</f>
        <v>30</v>
      </c>
      <c r="M84">
        <f>TPDDL_EOD!AI84+TPDDL_EOD!AJ84</f>
        <v>25</v>
      </c>
      <c r="N84">
        <f t="shared" si="6"/>
        <v>214.93</v>
      </c>
      <c r="O84" s="154">
        <f t="shared" si="7"/>
        <v>6.9999999999993179E-2</v>
      </c>
      <c r="P84">
        <v>137.33000000000001</v>
      </c>
      <c r="Q84">
        <v>10.01683349527609</v>
      </c>
      <c r="R84">
        <v>12.604977911943083</v>
      </c>
      <c r="S84">
        <v>30.030010194487804</v>
      </c>
      <c r="T84">
        <v>25.018178398293017</v>
      </c>
      <c r="U84" s="156">
        <f t="shared" si="8"/>
        <v>215</v>
      </c>
      <c r="V84" s="154">
        <f t="shared" si="9"/>
        <v>0</v>
      </c>
    </row>
    <row r="85" spans="1:22">
      <c r="A85" t="s">
        <v>127</v>
      </c>
      <c r="B85">
        <f>PPCL!D85</f>
        <v>238</v>
      </c>
      <c r="C85">
        <f>PPCL!E85</f>
        <v>0</v>
      </c>
      <c r="D85">
        <f>PPCL!O85</f>
        <v>225</v>
      </c>
      <c r="E85">
        <f>PPCL!P85</f>
        <v>0</v>
      </c>
      <c r="F85">
        <f t="shared" si="10"/>
        <v>238</v>
      </c>
      <c r="G85">
        <f t="shared" si="11"/>
        <v>225</v>
      </c>
      <c r="H85" s="154"/>
      <c r="I85">
        <f>BRPL_EOD!AI85+BRPL_EOD!AJ85</f>
        <v>137.33000000000001</v>
      </c>
      <c r="J85">
        <f>BYPL_EOD!AI85+BYPL_EOD!AJ85</f>
        <v>20</v>
      </c>
      <c r="K85">
        <f>MES_EOD!AI85+MES_EOD!AJ85</f>
        <v>12.6</v>
      </c>
      <c r="L85">
        <f>NDMC_EOD!AI85+NDMC_EOD!AJ85</f>
        <v>30</v>
      </c>
      <c r="M85">
        <f>TPDDL_EOD!AI85+TPDDL_EOD!AJ85</f>
        <v>25</v>
      </c>
      <c r="N85">
        <f t="shared" si="6"/>
        <v>224.93</v>
      </c>
      <c r="O85" s="154">
        <f t="shared" si="7"/>
        <v>6.9999999999993179E-2</v>
      </c>
      <c r="P85">
        <v>137.33000000000001</v>
      </c>
      <c r="Q85">
        <v>20.015611643380158</v>
      </c>
      <c r="R85">
        <v>12.604857313410573</v>
      </c>
      <c r="S85">
        <v>30.031005577023127</v>
      </c>
      <c r="T85">
        <v>25.018525466186141</v>
      </c>
      <c r="U85" s="156">
        <f t="shared" si="8"/>
        <v>225.00000000000003</v>
      </c>
      <c r="V85" s="154">
        <f t="shared" si="9"/>
        <v>0</v>
      </c>
    </row>
    <row r="86" spans="1:22">
      <c r="A86" t="s">
        <v>128</v>
      </c>
      <c r="B86">
        <f>PPCL!D86</f>
        <v>238</v>
      </c>
      <c r="C86">
        <f>PPCL!E86</f>
        <v>0</v>
      </c>
      <c r="D86">
        <f>PPCL!O86</f>
        <v>224</v>
      </c>
      <c r="E86">
        <f>PPCL!P86</f>
        <v>0</v>
      </c>
      <c r="F86">
        <f t="shared" si="10"/>
        <v>238</v>
      </c>
      <c r="G86">
        <f t="shared" si="11"/>
        <v>224</v>
      </c>
      <c r="H86" s="154"/>
      <c r="I86">
        <f>BRPL_EOD!AI86+BRPL_EOD!AJ86</f>
        <v>137.33000000000001</v>
      </c>
      <c r="J86">
        <f>BYPL_EOD!AI86+BYPL_EOD!AJ86</f>
        <v>20</v>
      </c>
      <c r="K86">
        <f>MES_EOD!AI86+MES_EOD!AJ86</f>
        <v>12</v>
      </c>
      <c r="L86">
        <f>NDMC_EOD!AI86+NDMC_EOD!AJ86</f>
        <v>30</v>
      </c>
      <c r="M86">
        <f>TPDDL_EOD!AI86+TPDDL_EOD!AJ86</f>
        <v>25</v>
      </c>
      <c r="N86">
        <f t="shared" si="6"/>
        <v>224.33</v>
      </c>
      <c r="O86" s="154">
        <f t="shared" si="7"/>
        <v>-0.33000000000001251</v>
      </c>
      <c r="P86">
        <v>137.1279810992734</v>
      </c>
      <c r="Q86">
        <v>19.9705790576383</v>
      </c>
      <c r="R86">
        <v>11.98234743458298</v>
      </c>
      <c r="S86">
        <v>29.955868586457449</v>
      </c>
      <c r="T86">
        <v>24.963223822047876</v>
      </c>
      <c r="U86" s="156">
        <f t="shared" si="8"/>
        <v>224</v>
      </c>
      <c r="V86" s="154">
        <f t="shared" si="9"/>
        <v>0</v>
      </c>
    </row>
    <row r="87" spans="1:22">
      <c r="A87" t="s">
        <v>129</v>
      </c>
      <c r="B87">
        <f>PPCL!D87</f>
        <v>238</v>
      </c>
      <c r="C87">
        <f>PPCL!E87</f>
        <v>0</v>
      </c>
      <c r="D87">
        <f>PPCL!O87</f>
        <v>215</v>
      </c>
      <c r="E87">
        <f>PPCL!P87</f>
        <v>0</v>
      </c>
      <c r="F87">
        <f t="shared" si="10"/>
        <v>238</v>
      </c>
      <c r="G87">
        <f t="shared" si="11"/>
        <v>215</v>
      </c>
      <c r="H87" s="154"/>
      <c r="I87">
        <f>BRPL_EOD!AI87+BRPL_EOD!AJ87</f>
        <v>137.33000000000001</v>
      </c>
      <c r="J87">
        <f>BYPL_EOD!AI87+BYPL_EOD!AJ87</f>
        <v>10</v>
      </c>
      <c r="K87">
        <f>MES_EOD!AI87+MES_EOD!AJ87</f>
        <v>12.6</v>
      </c>
      <c r="L87">
        <f>NDMC_EOD!AI87+NDMC_EOD!AJ87</f>
        <v>30</v>
      </c>
      <c r="M87">
        <f>TPDDL_EOD!AI87+TPDDL_EOD!AJ87</f>
        <v>25</v>
      </c>
      <c r="N87">
        <f t="shared" si="6"/>
        <v>214.93</v>
      </c>
      <c r="O87" s="154">
        <f t="shared" si="7"/>
        <v>6.9999999999993179E-2</v>
      </c>
      <c r="P87">
        <v>137.33000000000001</v>
      </c>
      <c r="Q87">
        <v>10.01683349527609</v>
      </c>
      <c r="R87">
        <v>12.604977911943083</v>
      </c>
      <c r="S87">
        <v>30.030010194487804</v>
      </c>
      <c r="T87">
        <v>25.018178398293017</v>
      </c>
      <c r="U87" s="156">
        <f t="shared" si="8"/>
        <v>215</v>
      </c>
      <c r="V87" s="154">
        <f t="shared" si="9"/>
        <v>0</v>
      </c>
    </row>
    <row r="88" spans="1:22">
      <c r="A88" t="s">
        <v>130</v>
      </c>
      <c r="B88">
        <f>PPCL!D88</f>
        <v>238</v>
      </c>
      <c r="C88">
        <f>PPCL!E88</f>
        <v>0</v>
      </c>
      <c r="D88">
        <f>PPCL!O88</f>
        <v>215</v>
      </c>
      <c r="E88">
        <f>PPCL!P88</f>
        <v>0</v>
      </c>
      <c r="F88">
        <f t="shared" si="10"/>
        <v>238</v>
      </c>
      <c r="G88">
        <f t="shared" si="11"/>
        <v>215</v>
      </c>
      <c r="H88" s="154"/>
      <c r="I88">
        <f>BRPL_EOD!AI88+BRPL_EOD!AJ88</f>
        <v>137.33000000000001</v>
      </c>
      <c r="J88">
        <f>BYPL_EOD!AI88+BYPL_EOD!AJ88</f>
        <v>10</v>
      </c>
      <c r="K88">
        <f>MES_EOD!AI88+MES_EOD!AJ88</f>
        <v>12.6</v>
      </c>
      <c r="L88">
        <f>NDMC_EOD!AI88+NDMC_EOD!AJ88</f>
        <v>30</v>
      </c>
      <c r="M88">
        <f>TPDDL_EOD!AI88+TPDDL_EOD!AJ88</f>
        <v>25</v>
      </c>
      <c r="N88">
        <f t="shared" si="6"/>
        <v>214.93</v>
      </c>
      <c r="O88" s="154">
        <f t="shared" si="7"/>
        <v>6.9999999999993179E-2</v>
      </c>
      <c r="P88">
        <v>137.33000000000001</v>
      </c>
      <c r="Q88">
        <v>10.01683349527609</v>
      </c>
      <c r="R88">
        <v>12.604977911943083</v>
      </c>
      <c r="S88">
        <v>30.030010194487804</v>
      </c>
      <c r="T88">
        <v>25.018178398293017</v>
      </c>
      <c r="U88" s="156">
        <f t="shared" si="8"/>
        <v>215</v>
      </c>
      <c r="V88" s="154">
        <f t="shared" si="9"/>
        <v>0</v>
      </c>
    </row>
    <row r="89" spans="1:22">
      <c r="A89" t="s">
        <v>131</v>
      </c>
      <c r="B89">
        <f>PPCL!D89</f>
        <v>238</v>
      </c>
      <c r="C89">
        <f>PPCL!E89</f>
        <v>0</v>
      </c>
      <c r="D89">
        <f>PPCL!O89</f>
        <v>215</v>
      </c>
      <c r="E89">
        <f>PPCL!P89</f>
        <v>0</v>
      </c>
      <c r="F89">
        <f t="shared" si="10"/>
        <v>238</v>
      </c>
      <c r="G89">
        <f t="shared" si="11"/>
        <v>215</v>
      </c>
      <c r="H89" s="154"/>
      <c r="I89">
        <f>BRPL_EOD!AI89+BRPL_EOD!AJ89</f>
        <v>137.33000000000001</v>
      </c>
      <c r="J89">
        <f>BYPL_EOD!AI89+BYPL_EOD!AJ89</f>
        <v>10</v>
      </c>
      <c r="K89">
        <f>MES_EOD!AI89+MES_EOD!AJ89</f>
        <v>12.6</v>
      </c>
      <c r="L89">
        <f>NDMC_EOD!AI89+NDMC_EOD!AJ89</f>
        <v>30</v>
      </c>
      <c r="M89">
        <f>TPDDL_EOD!AI89+TPDDL_EOD!AJ89</f>
        <v>25</v>
      </c>
      <c r="N89">
        <f t="shared" si="6"/>
        <v>214.93</v>
      </c>
      <c r="O89" s="154">
        <f t="shared" si="7"/>
        <v>6.9999999999993179E-2</v>
      </c>
      <c r="P89">
        <v>137.33000000000001</v>
      </c>
      <c r="Q89">
        <v>10.01683349527609</v>
      </c>
      <c r="R89">
        <v>12.604977911943083</v>
      </c>
      <c r="S89">
        <v>30.030010194487804</v>
      </c>
      <c r="T89">
        <v>25.018178398293017</v>
      </c>
      <c r="U89" s="156">
        <f t="shared" si="8"/>
        <v>215</v>
      </c>
      <c r="V89" s="154">
        <f t="shared" si="9"/>
        <v>0</v>
      </c>
    </row>
    <row r="90" spans="1:22">
      <c r="A90" t="s">
        <v>132</v>
      </c>
      <c r="B90">
        <f>PPCL!D90</f>
        <v>238</v>
      </c>
      <c r="C90">
        <f>PPCL!E90</f>
        <v>0</v>
      </c>
      <c r="D90">
        <f>PPCL!O90</f>
        <v>215</v>
      </c>
      <c r="E90">
        <f>PPCL!P90</f>
        <v>0</v>
      </c>
      <c r="F90">
        <f t="shared" si="10"/>
        <v>238</v>
      </c>
      <c r="G90">
        <f t="shared" si="11"/>
        <v>215</v>
      </c>
      <c r="H90" s="154"/>
      <c r="I90">
        <f>BRPL_EOD!AI90+BRPL_EOD!AJ90</f>
        <v>137.33000000000001</v>
      </c>
      <c r="J90">
        <f>BYPL_EOD!AI90+BYPL_EOD!AJ90</f>
        <v>10</v>
      </c>
      <c r="K90">
        <f>MES_EOD!AI90+MES_EOD!AJ90</f>
        <v>12.6</v>
      </c>
      <c r="L90">
        <f>NDMC_EOD!AI90+NDMC_EOD!AJ90</f>
        <v>30</v>
      </c>
      <c r="M90">
        <f>TPDDL_EOD!AI90+TPDDL_EOD!AJ90</f>
        <v>25</v>
      </c>
      <c r="N90">
        <f t="shared" si="6"/>
        <v>214.93</v>
      </c>
      <c r="O90" s="154">
        <f t="shared" si="7"/>
        <v>6.9999999999993179E-2</v>
      </c>
      <c r="P90">
        <v>137.33000000000001</v>
      </c>
      <c r="Q90">
        <v>10.01683349527609</v>
      </c>
      <c r="R90">
        <v>12.604977911943083</v>
      </c>
      <c r="S90">
        <v>30.030010194487804</v>
      </c>
      <c r="T90">
        <v>25.018178398293017</v>
      </c>
      <c r="U90" s="156">
        <f t="shared" si="8"/>
        <v>215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215</v>
      </c>
      <c r="E91">
        <f>PPCL!P91</f>
        <v>0</v>
      </c>
      <c r="F91">
        <f t="shared" si="10"/>
        <v>238</v>
      </c>
      <c r="G91">
        <f t="shared" si="11"/>
        <v>215</v>
      </c>
      <c r="H91" s="154"/>
      <c r="I91">
        <f>BRPL_EOD!AI91+BRPL_EOD!AJ91</f>
        <v>137.33000000000001</v>
      </c>
      <c r="J91">
        <f>BYPL_EOD!AI91+BYPL_EOD!AJ91</f>
        <v>10</v>
      </c>
      <c r="K91">
        <f>MES_EOD!AI91+MES_EOD!AJ91</f>
        <v>12.6</v>
      </c>
      <c r="L91">
        <f>NDMC_EOD!AI91+NDMC_EOD!AJ91</f>
        <v>30</v>
      </c>
      <c r="M91">
        <f>TPDDL_EOD!AI91+TPDDL_EOD!AJ91</f>
        <v>25</v>
      </c>
      <c r="N91">
        <f t="shared" si="6"/>
        <v>214.93</v>
      </c>
      <c r="O91" s="154">
        <f t="shared" si="7"/>
        <v>6.9999999999993179E-2</v>
      </c>
      <c r="P91">
        <v>137.33000000000001</v>
      </c>
      <c r="Q91">
        <v>10.01683349527609</v>
      </c>
      <c r="R91">
        <v>12.604977911943083</v>
      </c>
      <c r="S91">
        <v>30.030010194487804</v>
      </c>
      <c r="T91">
        <v>25.018178398293017</v>
      </c>
      <c r="U91" s="156">
        <f t="shared" si="8"/>
        <v>215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215</v>
      </c>
      <c r="E92">
        <f>PPCL!P92</f>
        <v>0</v>
      </c>
      <c r="F92">
        <f t="shared" si="10"/>
        <v>238</v>
      </c>
      <c r="G92">
        <f t="shared" si="11"/>
        <v>215</v>
      </c>
      <c r="H92" s="154"/>
      <c r="I92">
        <f>BRPL_EOD!AI92+BRPL_EOD!AJ92</f>
        <v>137.33000000000001</v>
      </c>
      <c r="J92">
        <f>BYPL_EOD!AI92+BYPL_EOD!AJ92</f>
        <v>10</v>
      </c>
      <c r="K92">
        <f>MES_EOD!AI92+MES_EOD!AJ92</f>
        <v>12.6</v>
      </c>
      <c r="L92">
        <f>NDMC_EOD!AI92+NDMC_EOD!AJ92</f>
        <v>30</v>
      </c>
      <c r="M92">
        <f>TPDDL_EOD!AI92+TPDDL_EOD!AJ92</f>
        <v>25</v>
      </c>
      <c r="N92">
        <f t="shared" si="6"/>
        <v>214.93</v>
      </c>
      <c r="O92" s="154">
        <f t="shared" si="7"/>
        <v>6.9999999999993179E-2</v>
      </c>
      <c r="P92">
        <v>137.33000000000001</v>
      </c>
      <c r="Q92">
        <v>10.01683349527609</v>
      </c>
      <c r="R92">
        <v>12.604977911943083</v>
      </c>
      <c r="S92">
        <v>30.030010194487804</v>
      </c>
      <c r="T92">
        <v>25.018178398293017</v>
      </c>
      <c r="U92" s="156">
        <f t="shared" si="8"/>
        <v>215</v>
      </c>
      <c r="V92" s="154">
        <f t="shared" si="9"/>
        <v>0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215</v>
      </c>
      <c r="E93">
        <f>PPCL!P93</f>
        <v>0</v>
      </c>
      <c r="F93">
        <f t="shared" si="10"/>
        <v>238</v>
      </c>
      <c r="G93">
        <f t="shared" si="11"/>
        <v>215</v>
      </c>
      <c r="H93" s="154"/>
      <c r="I93">
        <f>BRPL_EOD!AI93+BRPL_EOD!AJ93</f>
        <v>137.33000000000001</v>
      </c>
      <c r="J93">
        <f>BYPL_EOD!AI93+BYPL_EOD!AJ93</f>
        <v>10</v>
      </c>
      <c r="K93">
        <f>MES_EOD!AI93+MES_EOD!AJ93</f>
        <v>12.6</v>
      </c>
      <c r="L93">
        <f>NDMC_EOD!AI93+NDMC_EOD!AJ93</f>
        <v>30</v>
      </c>
      <c r="M93">
        <f>TPDDL_EOD!AI93+TPDDL_EOD!AJ93</f>
        <v>25</v>
      </c>
      <c r="N93">
        <f t="shared" si="6"/>
        <v>214.93</v>
      </c>
      <c r="O93" s="154">
        <f t="shared" si="7"/>
        <v>6.9999999999993179E-2</v>
      </c>
      <c r="P93">
        <v>137.33000000000001</v>
      </c>
      <c r="Q93">
        <v>10.01683349527609</v>
      </c>
      <c r="R93">
        <v>12.604977911943083</v>
      </c>
      <c r="S93">
        <v>30.030010194487804</v>
      </c>
      <c r="T93">
        <v>25.018178398293017</v>
      </c>
      <c r="U93" s="156">
        <f t="shared" si="8"/>
        <v>215</v>
      </c>
      <c r="V93" s="154">
        <f t="shared" si="9"/>
        <v>0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215</v>
      </c>
      <c r="E94">
        <f>PPCL!P94</f>
        <v>0</v>
      </c>
      <c r="F94">
        <f t="shared" si="10"/>
        <v>238</v>
      </c>
      <c r="G94">
        <f t="shared" si="11"/>
        <v>215</v>
      </c>
      <c r="H94" s="154"/>
      <c r="I94">
        <f>BRPL_EOD!AI94+BRPL_EOD!AJ94</f>
        <v>137.33000000000001</v>
      </c>
      <c r="J94">
        <f>BYPL_EOD!AI94+BYPL_EOD!AJ94</f>
        <v>10</v>
      </c>
      <c r="K94">
        <f>MES_EOD!AI94+MES_EOD!AJ94</f>
        <v>12.6</v>
      </c>
      <c r="L94">
        <f>NDMC_EOD!AI94+NDMC_EOD!AJ94</f>
        <v>30</v>
      </c>
      <c r="M94">
        <f>TPDDL_EOD!AI94+TPDDL_EOD!AJ94</f>
        <v>25</v>
      </c>
      <c r="N94">
        <f t="shared" si="6"/>
        <v>214.93</v>
      </c>
      <c r="O94" s="154">
        <f t="shared" si="7"/>
        <v>6.9999999999993179E-2</v>
      </c>
      <c r="P94">
        <v>137.33000000000001</v>
      </c>
      <c r="Q94">
        <v>10.01683349527609</v>
      </c>
      <c r="R94">
        <v>12.604977911943083</v>
      </c>
      <c r="S94">
        <v>30.030010194487804</v>
      </c>
      <c r="T94">
        <v>25.018178398293017</v>
      </c>
      <c r="U94" s="156">
        <f t="shared" si="8"/>
        <v>215</v>
      </c>
      <c r="V94" s="154">
        <f t="shared" si="9"/>
        <v>0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215</v>
      </c>
      <c r="E95">
        <f>PPCL!P95</f>
        <v>0</v>
      </c>
      <c r="F95">
        <f t="shared" si="10"/>
        <v>238</v>
      </c>
      <c r="G95">
        <f t="shared" si="11"/>
        <v>215</v>
      </c>
      <c r="H95" s="154"/>
      <c r="I95">
        <f>BRPL_EOD!AI95+BRPL_EOD!AJ95</f>
        <v>137.33000000000001</v>
      </c>
      <c r="J95">
        <f>BYPL_EOD!AI95+BYPL_EOD!AJ95</f>
        <v>10</v>
      </c>
      <c r="K95">
        <f>MES_EOD!AI95+MES_EOD!AJ95</f>
        <v>12.6</v>
      </c>
      <c r="L95">
        <f>NDMC_EOD!AI95+NDMC_EOD!AJ95</f>
        <v>30</v>
      </c>
      <c r="M95">
        <f>TPDDL_EOD!AI95+TPDDL_EOD!AJ95</f>
        <v>25</v>
      </c>
      <c r="N95">
        <f t="shared" si="6"/>
        <v>214.93</v>
      </c>
      <c r="O95" s="154">
        <f t="shared" si="7"/>
        <v>6.9999999999993179E-2</v>
      </c>
      <c r="P95">
        <v>137.33000000000001</v>
      </c>
      <c r="Q95">
        <v>10.01683349527609</v>
      </c>
      <c r="R95">
        <v>12.604977911943083</v>
      </c>
      <c r="S95">
        <v>30.030010194487804</v>
      </c>
      <c r="T95">
        <v>25.018178398293017</v>
      </c>
      <c r="U95" s="156">
        <f t="shared" si="8"/>
        <v>215</v>
      </c>
      <c r="V95" s="154">
        <f t="shared" si="9"/>
        <v>0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215</v>
      </c>
      <c r="E96">
        <f>PPCL!P96</f>
        <v>0</v>
      </c>
      <c r="F96">
        <f t="shared" si="10"/>
        <v>238</v>
      </c>
      <c r="G96">
        <f t="shared" si="11"/>
        <v>215</v>
      </c>
      <c r="H96" s="154"/>
      <c r="I96">
        <f>BRPL_EOD!AI96+BRPL_EOD!AJ96</f>
        <v>137.33000000000001</v>
      </c>
      <c r="J96">
        <f>BYPL_EOD!AI96+BYPL_EOD!AJ96</f>
        <v>10</v>
      </c>
      <c r="K96">
        <f>MES_EOD!AI96+MES_EOD!AJ96</f>
        <v>12.6</v>
      </c>
      <c r="L96">
        <f>NDMC_EOD!AI96+NDMC_EOD!AJ96</f>
        <v>30</v>
      </c>
      <c r="M96">
        <f>TPDDL_EOD!AI96+TPDDL_EOD!AJ96</f>
        <v>25</v>
      </c>
      <c r="N96">
        <f t="shared" si="6"/>
        <v>214.93</v>
      </c>
      <c r="O96" s="154">
        <f t="shared" si="7"/>
        <v>6.9999999999993179E-2</v>
      </c>
      <c r="P96">
        <v>137.33000000000001</v>
      </c>
      <c r="Q96">
        <v>10.01683349527609</v>
      </c>
      <c r="R96">
        <v>12.604977911943083</v>
      </c>
      <c r="S96">
        <v>30.030010194487804</v>
      </c>
      <c r="T96">
        <v>25.018178398293017</v>
      </c>
      <c r="U96" s="156">
        <f t="shared" si="8"/>
        <v>215</v>
      </c>
      <c r="V96" s="154">
        <f t="shared" si="9"/>
        <v>0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235</v>
      </c>
      <c r="E97">
        <f>PPCL!P97</f>
        <v>0</v>
      </c>
      <c r="F97">
        <f t="shared" si="10"/>
        <v>238</v>
      </c>
      <c r="G97">
        <f t="shared" si="11"/>
        <v>235</v>
      </c>
      <c r="H97" s="154"/>
      <c r="I97">
        <f>BRPL_EOD!AI97+BRPL_EOD!AJ97</f>
        <v>137.33000000000001</v>
      </c>
      <c r="J97">
        <f>BYPL_EOD!AI97+BYPL_EOD!AJ97</f>
        <v>30</v>
      </c>
      <c r="K97">
        <f>MES_EOD!AI97+MES_EOD!AJ97</f>
        <v>12.6</v>
      </c>
      <c r="L97">
        <f>NDMC_EOD!AI97+NDMC_EOD!AJ97</f>
        <v>30</v>
      </c>
      <c r="M97">
        <f>TPDDL_EOD!AI97+TPDDL_EOD!AJ97</f>
        <v>25</v>
      </c>
      <c r="N97">
        <f t="shared" si="6"/>
        <v>234.93</v>
      </c>
      <c r="O97" s="154">
        <f t="shared" si="7"/>
        <v>6.9999999999993179E-2</v>
      </c>
      <c r="P97">
        <v>137.33000000000001</v>
      </c>
      <c r="Q97">
        <v>30.013553749542808</v>
      </c>
      <c r="R97">
        <v>12.604773378697775</v>
      </c>
      <c r="S97">
        <v>30.03252700258632</v>
      </c>
      <c r="T97">
        <v>25.019145869173087</v>
      </c>
      <c r="U97" s="156">
        <f t="shared" si="8"/>
        <v>235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235</v>
      </c>
      <c r="E98">
        <f>PPCL!P98</f>
        <v>0</v>
      </c>
      <c r="F98">
        <f t="shared" si="10"/>
        <v>238</v>
      </c>
      <c r="G98">
        <f t="shared" si="11"/>
        <v>235</v>
      </c>
      <c r="H98" s="154"/>
      <c r="I98">
        <f>BRPL_EOD!AI98+BRPL_EOD!AJ98</f>
        <v>137.33000000000001</v>
      </c>
      <c r="J98">
        <f>BYPL_EOD!AI98+BYPL_EOD!AJ98</f>
        <v>30</v>
      </c>
      <c r="K98">
        <f>MES_EOD!AI98+MES_EOD!AJ98</f>
        <v>12.6</v>
      </c>
      <c r="L98">
        <f>NDMC_EOD!AI98+NDMC_EOD!AJ98</f>
        <v>30</v>
      </c>
      <c r="M98">
        <f>TPDDL_EOD!AI98+TPDDL_EOD!AJ98</f>
        <v>25</v>
      </c>
      <c r="N98">
        <f t="shared" si="6"/>
        <v>234.93</v>
      </c>
      <c r="O98" s="154">
        <f t="shared" si="7"/>
        <v>6.9999999999993179E-2</v>
      </c>
      <c r="P98">
        <v>137.33000000000001</v>
      </c>
      <c r="Q98">
        <v>30.013553749542808</v>
      </c>
      <c r="R98">
        <v>12.604773378697775</v>
      </c>
      <c r="S98">
        <v>30.03252700258632</v>
      </c>
      <c r="T98">
        <v>25.019145869173087</v>
      </c>
      <c r="U98" s="156">
        <f t="shared" si="8"/>
        <v>235</v>
      </c>
      <c r="V98" s="154">
        <f t="shared" si="9"/>
        <v>0</v>
      </c>
    </row>
    <row r="99" spans="1:22">
      <c r="A99" s="156" t="s">
        <v>350</v>
      </c>
      <c r="B99" s="156">
        <f>SUM(B3:B98)/4000</f>
        <v>5.7469999999999999</v>
      </c>
      <c r="C99" s="156">
        <f t="shared" ref="C99:U99" si="12">SUM(C3:C98)/4000</f>
        <v>0</v>
      </c>
      <c r="D99" s="156">
        <f t="shared" si="12"/>
        <v>5.1222500000000002</v>
      </c>
      <c r="E99" s="156">
        <f t="shared" si="12"/>
        <v>0</v>
      </c>
      <c r="F99" s="156">
        <f t="shared" si="12"/>
        <v>5.7469999999999999</v>
      </c>
      <c r="G99" s="156">
        <f t="shared" si="12"/>
        <v>5.1222500000000002</v>
      </c>
      <c r="H99" s="156"/>
      <c r="I99" s="156">
        <f t="shared" si="12"/>
        <v>3.2477174999999985</v>
      </c>
      <c r="J99" s="156">
        <f t="shared" si="12"/>
        <v>0.31398749999999997</v>
      </c>
      <c r="K99" s="156">
        <f t="shared" si="12"/>
        <v>0.2387500000000001</v>
      </c>
      <c r="L99" s="156">
        <f t="shared" si="12"/>
        <v>0.71272999999999997</v>
      </c>
      <c r="M99" s="156">
        <f t="shared" si="12"/>
        <v>0.61048250000000004</v>
      </c>
      <c r="N99" s="156">
        <f t="shared" si="12"/>
        <v>5.1236675000000016</v>
      </c>
      <c r="O99" s="156">
        <f t="shared" si="12"/>
        <v>-1.4175000000001673E-3</v>
      </c>
      <c r="P99" s="156">
        <f t="shared" si="12"/>
        <v>3.2459481102377739</v>
      </c>
      <c r="Q99" s="156">
        <f t="shared" si="12"/>
        <v>0.31415558669666699</v>
      </c>
      <c r="R99" s="156">
        <f t="shared" si="12"/>
        <v>0.2387372284786056</v>
      </c>
      <c r="S99" s="156">
        <f t="shared" si="12"/>
        <v>0.71290798129017086</v>
      </c>
      <c r="T99" s="156">
        <f t="shared" si="12"/>
        <v>0.6105010932967796</v>
      </c>
      <c r="U99" s="156">
        <f t="shared" si="12"/>
        <v>5.1222500000000002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72.599999999999994</v>
      </c>
      <c r="E3">
        <f>GT!N3</f>
        <v>0</v>
      </c>
      <c r="F3">
        <f>B3+C3</f>
        <v>84</v>
      </c>
      <c r="G3">
        <f>D3+E3-X3</f>
        <v>72.599999999999994</v>
      </c>
      <c r="H3" s="154"/>
      <c r="I3">
        <f>BRPL_EOD!AC3+BRPL_EOD!AD3</f>
        <v>34.89</v>
      </c>
      <c r="J3">
        <f>BYPL_EOD!AC3+BYPL_EOD!AD3</f>
        <v>14.74</v>
      </c>
      <c r="K3">
        <f>MES_EOD!AC3+MES_EOD!AD3</f>
        <v>0</v>
      </c>
      <c r="L3">
        <f>NDMC_EOD!AC3+NDMC_EOD!AD3</f>
        <v>3.2</v>
      </c>
      <c r="M3">
        <f>TPDDL_EOD!AC3+TPDDL_EOD!AD3</f>
        <v>19.23</v>
      </c>
      <c r="N3">
        <f t="shared" ref="N3:N66" si="0">SUM(I3:M3)</f>
        <v>72.06</v>
      </c>
      <c r="O3" s="154">
        <f t="shared" ref="O3:O66" si="1">G3-N3</f>
        <v>0.53999999999999204</v>
      </c>
      <c r="P3">
        <v>34.89</v>
      </c>
      <c r="Q3">
        <v>14.954007993445281</v>
      </c>
      <c r="R3">
        <v>0</v>
      </c>
      <c r="S3">
        <v>3.2467310344172766</v>
      </c>
      <c r="T3">
        <v>19.509260972137429</v>
      </c>
      <c r="U3" s="156">
        <f t="shared" ref="U3:U66" si="2">SUM(P3:T3)</f>
        <v>72.59999999999998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72.599999999999994</v>
      </c>
      <c r="E4">
        <f>GT!N4</f>
        <v>0</v>
      </c>
      <c r="F4">
        <f t="shared" ref="F4:F67" si="4">B4+C4</f>
        <v>84</v>
      </c>
      <c r="G4">
        <f t="shared" ref="G4:G67" si="5">D4+E4-X4</f>
        <v>72.599999999999994</v>
      </c>
      <c r="H4" s="154"/>
      <c r="I4">
        <f>BRPL_EOD!AC4+BRPL_EOD!AD4</f>
        <v>34.89</v>
      </c>
      <c r="J4">
        <f>BYPL_EOD!AC4+BYPL_EOD!AD4</f>
        <v>14.74</v>
      </c>
      <c r="K4">
        <f>MES_EOD!AC4+MES_EOD!AD4</f>
        <v>0</v>
      </c>
      <c r="L4">
        <f>NDMC_EOD!AC4+NDMC_EOD!AD4</f>
        <v>3.2</v>
      </c>
      <c r="M4">
        <f>TPDDL_EOD!AC4+TPDDL_EOD!AD4</f>
        <v>19.23</v>
      </c>
      <c r="N4">
        <f t="shared" si="0"/>
        <v>72.06</v>
      </c>
      <c r="O4" s="154">
        <f t="shared" si="1"/>
        <v>0.53999999999999204</v>
      </c>
      <c r="P4">
        <v>34.89</v>
      </c>
      <c r="Q4">
        <v>14.954007993445281</v>
      </c>
      <c r="R4">
        <v>0</v>
      </c>
      <c r="S4">
        <v>3.2467310344172766</v>
      </c>
      <c r="T4">
        <v>19.509260972137429</v>
      </c>
      <c r="U4" s="156">
        <f t="shared" si="2"/>
        <v>72.59999999999998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72.599999999999994</v>
      </c>
      <c r="E5">
        <f>GT!N5</f>
        <v>0</v>
      </c>
      <c r="F5">
        <f t="shared" si="4"/>
        <v>84</v>
      </c>
      <c r="G5">
        <f t="shared" si="5"/>
        <v>72.599999999999994</v>
      </c>
      <c r="H5" s="154"/>
      <c r="I5">
        <f>BRPL_EOD!AC5+BRPL_EOD!AD5</f>
        <v>34.89</v>
      </c>
      <c r="J5">
        <f>BYPL_EOD!AC5+BYPL_EOD!AD5</f>
        <v>14.74</v>
      </c>
      <c r="K5">
        <f>MES_EOD!AC5+MES_EOD!AD5</f>
        <v>0</v>
      </c>
      <c r="L5">
        <f>NDMC_EOD!AC5+NDMC_EOD!AD5</f>
        <v>3.2</v>
      </c>
      <c r="M5">
        <f>TPDDL_EOD!AC5+TPDDL_EOD!AD5</f>
        <v>19.23</v>
      </c>
      <c r="N5">
        <f t="shared" si="0"/>
        <v>72.06</v>
      </c>
      <c r="O5" s="154">
        <f t="shared" si="1"/>
        <v>0.53999999999999204</v>
      </c>
      <c r="P5">
        <v>34.89</v>
      </c>
      <c r="Q5">
        <v>14.954007993445281</v>
      </c>
      <c r="R5">
        <v>0</v>
      </c>
      <c r="S5">
        <v>3.2467310344172766</v>
      </c>
      <c r="T5">
        <v>19.509260972137429</v>
      </c>
      <c r="U5" s="156">
        <f t="shared" si="2"/>
        <v>72.59999999999998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72.599999999999994</v>
      </c>
      <c r="E6">
        <f>GT!N6</f>
        <v>0</v>
      </c>
      <c r="F6">
        <f t="shared" si="4"/>
        <v>84</v>
      </c>
      <c r="G6">
        <f t="shared" si="5"/>
        <v>72.599999999999994</v>
      </c>
      <c r="H6" s="154"/>
      <c r="I6">
        <f>BRPL_EOD!AC6+BRPL_EOD!AD6</f>
        <v>34.89</v>
      </c>
      <c r="J6">
        <f>BYPL_EOD!AC6+BYPL_EOD!AD6</f>
        <v>14.74</v>
      </c>
      <c r="K6">
        <f>MES_EOD!AC6+MES_EOD!AD6</f>
        <v>0</v>
      </c>
      <c r="L6">
        <f>NDMC_EOD!AC6+NDMC_EOD!AD6</f>
        <v>3.2</v>
      </c>
      <c r="M6">
        <f>TPDDL_EOD!AC6+TPDDL_EOD!AD6</f>
        <v>19.23</v>
      </c>
      <c r="N6">
        <f t="shared" si="0"/>
        <v>72.06</v>
      </c>
      <c r="O6" s="154">
        <f t="shared" si="1"/>
        <v>0.53999999999999204</v>
      </c>
      <c r="P6">
        <v>34.89</v>
      </c>
      <c r="Q6">
        <v>14.954007993445281</v>
      </c>
      <c r="R6">
        <v>0</v>
      </c>
      <c r="S6">
        <v>3.2467310344172766</v>
      </c>
      <c r="T6">
        <v>19.509260972137429</v>
      </c>
      <c r="U6" s="156">
        <f t="shared" si="2"/>
        <v>72.59999999999998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72.599999999999994</v>
      </c>
      <c r="E7">
        <f>GT!N7</f>
        <v>0</v>
      </c>
      <c r="F7">
        <f t="shared" si="4"/>
        <v>84</v>
      </c>
      <c r="G7">
        <f t="shared" si="5"/>
        <v>72.599999999999994</v>
      </c>
      <c r="H7" s="154"/>
      <c r="I7">
        <f>BRPL_EOD!AC7+BRPL_EOD!AD7</f>
        <v>34.89</v>
      </c>
      <c r="J7">
        <f>BYPL_EOD!AC7+BYPL_EOD!AD7</f>
        <v>14.74</v>
      </c>
      <c r="K7">
        <f>MES_EOD!AC7+MES_EOD!AD7</f>
        <v>0</v>
      </c>
      <c r="L7">
        <f>NDMC_EOD!AC7+NDMC_EOD!AD7</f>
        <v>3.2</v>
      </c>
      <c r="M7">
        <f>TPDDL_EOD!AC7+TPDDL_EOD!AD7</f>
        <v>19.23</v>
      </c>
      <c r="N7">
        <f t="shared" si="0"/>
        <v>72.06</v>
      </c>
      <c r="O7" s="154">
        <f t="shared" si="1"/>
        <v>0.53999999999999204</v>
      </c>
      <c r="P7">
        <v>34.89</v>
      </c>
      <c r="Q7">
        <v>14.954007993445281</v>
      </c>
      <c r="R7">
        <v>0</v>
      </c>
      <c r="S7">
        <v>3.2467310344172766</v>
      </c>
      <c r="T7">
        <v>19.509260972137429</v>
      </c>
      <c r="U7" s="156">
        <f t="shared" si="2"/>
        <v>72.59999999999998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72.599999999999994</v>
      </c>
      <c r="E8">
        <f>GT!N8</f>
        <v>0</v>
      </c>
      <c r="F8">
        <f t="shared" si="4"/>
        <v>84</v>
      </c>
      <c r="G8">
        <f t="shared" si="5"/>
        <v>72.599999999999994</v>
      </c>
      <c r="H8" s="154"/>
      <c r="I8">
        <f>BRPL_EOD!AC8+BRPL_EOD!AD8</f>
        <v>34.89</v>
      </c>
      <c r="J8">
        <f>BYPL_EOD!AC8+BYPL_EOD!AD8</f>
        <v>14.74</v>
      </c>
      <c r="K8">
        <f>MES_EOD!AC8+MES_EOD!AD8</f>
        <v>0</v>
      </c>
      <c r="L8">
        <f>NDMC_EOD!AC8+NDMC_EOD!AD8</f>
        <v>3.2</v>
      </c>
      <c r="M8">
        <f>TPDDL_EOD!AC8+TPDDL_EOD!AD8</f>
        <v>19.23</v>
      </c>
      <c r="N8">
        <f t="shared" si="0"/>
        <v>72.06</v>
      </c>
      <c r="O8" s="154">
        <f t="shared" si="1"/>
        <v>0.53999999999999204</v>
      </c>
      <c r="P8">
        <v>34.89</v>
      </c>
      <c r="Q8">
        <v>14.954007993445281</v>
      </c>
      <c r="R8">
        <v>0</v>
      </c>
      <c r="S8">
        <v>3.2467310344172766</v>
      </c>
      <c r="T8">
        <v>19.509260972137429</v>
      </c>
      <c r="U8" s="156">
        <f t="shared" si="2"/>
        <v>72.59999999999998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72.599999999999994</v>
      </c>
      <c r="E9">
        <f>GT!N9</f>
        <v>0</v>
      </c>
      <c r="F9">
        <f t="shared" si="4"/>
        <v>84</v>
      </c>
      <c r="G9">
        <f t="shared" si="5"/>
        <v>72.599999999999994</v>
      </c>
      <c r="H9" s="154"/>
      <c r="I9">
        <f>BRPL_EOD!AC9+BRPL_EOD!AD9</f>
        <v>34.89</v>
      </c>
      <c r="J9">
        <f>BYPL_EOD!AC9+BYPL_EOD!AD9</f>
        <v>14.74</v>
      </c>
      <c r="K9">
        <f>MES_EOD!AC9+MES_EOD!AD9</f>
        <v>0</v>
      </c>
      <c r="L9">
        <f>NDMC_EOD!AC9+NDMC_EOD!AD9</f>
        <v>3.2</v>
      </c>
      <c r="M9">
        <f>TPDDL_EOD!AC9+TPDDL_EOD!AD9</f>
        <v>19.23</v>
      </c>
      <c r="N9">
        <f t="shared" si="0"/>
        <v>72.06</v>
      </c>
      <c r="O9" s="154">
        <f t="shared" si="1"/>
        <v>0.53999999999999204</v>
      </c>
      <c r="P9">
        <v>34.89</v>
      </c>
      <c r="Q9">
        <v>14.954007993445281</v>
      </c>
      <c r="R9">
        <v>0</v>
      </c>
      <c r="S9">
        <v>3.2467310344172766</v>
      </c>
      <c r="T9">
        <v>19.509260972137429</v>
      </c>
      <c r="U9" s="156">
        <f t="shared" si="2"/>
        <v>72.59999999999998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72.599999999999994</v>
      </c>
      <c r="E10">
        <f>GT!N10</f>
        <v>0</v>
      </c>
      <c r="F10">
        <f t="shared" si="4"/>
        <v>84</v>
      </c>
      <c r="G10">
        <f t="shared" si="5"/>
        <v>72.599999999999994</v>
      </c>
      <c r="H10" s="154"/>
      <c r="I10">
        <f>BRPL_EOD!AC10+BRPL_EOD!AD10</f>
        <v>34.89</v>
      </c>
      <c r="J10">
        <f>BYPL_EOD!AC10+BYPL_EOD!AD10</f>
        <v>14.74</v>
      </c>
      <c r="K10">
        <f>MES_EOD!AC10+MES_EOD!AD10</f>
        <v>0</v>
      </c>
      <c r="L10">
        <f>NDMC_EOD!AC10+NDMC_EOD!AD10</f>
        <v>3.2</v>
      </c>
      <c r="M10">
        <f>TPDDL_EOD!AC10+TPDDL_EOD!AD10</f>
        <v>19.23</v>
      </c>
      <c r="N10">
        <f t="shared" si="0"/>
        <v>72.06</v>
      </c>
      <c r="O10" s="154">
        <f t="shared" si="1"/>
        <v>0.53999999999999204</v>
      </c>
      <c r="P10">
        <v>34.89</v>
      </c>
      <c r="Q10">
        <v>14.954007993445281</v>
      </c>
      <c r="R10">
        <v>0</v>
      </c>
      <c r="S10">
        <v>3.2467310344172766</v>
      </c>
      <c r="T10">
        <v>19.509260972137429</v>
      </c>
      <c r="U10" s="156">
        <f t="shared" si="2"/>
        <v>72.59999999999998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72.599999999999994</v>
      </c>
      <c r="E11">
        <f>GT!N11</f>
        <v>0</v>
      </c>
      <c r="F11">
        <f t="shared" si="4"/>
        <v>84</v>
      </c>
      <c r="G11">
        <f t="shared" si="5"/>
        <v>72.599999999999994</v>
      </c>
      <c r="H11" s="154"/>
      <c r="I11">
        <f>BRPL_EOD!AC11+BRPL_EOD!AD11</f>
        <v>34.89</v>
      </c>
      <c r="J11">
        <f>BYPL_EOD!AC11+BYPL_EOD!AD11</f>
        <v>14.74</v>
      </c>
      <c r="K11">
        <f>MES_EOD!AC11+MES_EOD!AD11</f>
        <v>0</v>
      </c>
      <c r="L11">
        <f>NDMC_EOD!AC11+NDMC_EOD!AD11</f>
        <v>3.2</v>
      </c>
      <c r="M11">
        <f>TPDDL_EOD!AC11+TPDDL_EOD!AD11</f>
        <v>19.23</v>
      </c>
      <c r="N11">
        <f t="shared" si="0"/>
        <v>72.06</v>
      </c>
      <c r="O11" s="154">
        <f t="shared" si="1"/>
        <v>0.53999999999999204</v>
      </c>
      <c r="P11">
        <v>34.89</v>
      </c>
      <c r="Q11">
        <v>14.954007993445281</v>
      </c>
      <c r="R11">
        <v>0</v>
      </c>
      <c r="S11">
        <v>3.2467310344172766</v>
      </c>
      <c r="T11">
        <v>19.509260972137429</v>
      </c>
      <c r="U11" s="156">
        <f t="shared" si="2"/>
        <v>72.59999999999998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72.599999999999994</v>
      </c>
      <c r="E12">
        <f>GT!N12</f>
        <v>0</v>
      </c>
      <c r="F12">
        <f t="shared" si="4"/>
        <v>84</v>
      </c>
      <c r="G12">
        <f t="shared" si="5"/>
        <v>72.599999999999994</v>
      </c>
      <c r="H12" s="154"/>
      <c r="I12">
        <f>BRPL_EOD!AC12+BRPL_EOD!AD12</f>
        <v>34.89</v>
      </c>
      <c r="J12">
        <f>BYPL_EOD!AC12+BYPL_EOD!AD12</f>
        <v>14.74</v>
      </c>
      <c r="K12">
        <f>MES_EOD!AC12+MES_EOD!AD12</f>
        <v>0</v>
      </c>
      <c r="L12">
        <f>NDMC_EOD!AC12+NDMC_EOD!AD12</f>
        <v>3.2</v>
      </c>
      <c r="M12">
        <f>TPDDL_EOD!AC12+TPDDL_EOD!AD12</f>
        <v>19.23</v>
      </c>
      <c r="N12">
        <f t="shared" si="0"/>
        <v>72.06</v>
      </c>
      <c r="O12" s="154">
        <f t="shared" si="1"/>
        <v>0.53999999999999204</v>
      </c>
      <c r="P12">
        <v>34.89</v>
      </c>
      <c r="Q12">
        <v>14.954007993445281</v>
      </c>
      <c r="R12">
        <v>0</v>
      </c>
      <c r="S12">
        <v>3.2467310344172766</v>
      </c>
      <c r="T12">
        <v>19.509260972137429</v>
      </c>
      <c r="U12" s="156">
        <f t="shared" si="2"/>
        <v>72.59999999999998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72.599999999999994</v>
      </c>
      <c r="E13">
        <f>GT!N13</f>
        <v>0</v>
      </c>
      <c r="F13">
        <f t="shared" si="4"/>
        <v>84</v>
      </c>
      <c r="G13">
        <f t="shared" si="5"/>
        <v>72.599999999999994</v>
      </c>
      <c r="H13" s="154"/>
      <c r="I13">
        <f>BRPL_EOD!AC13+BRPL_EOD!AD13</f>
        <v>34.89</v>
      </c>
      <c r="J13">
        <f>BYPL_EOD!AC13+BYPL_EOD!AD13</f>
        <v>14.74</v>
      </c>
      <c r="K13">
        <f>MES_EOD!AC13+MES_EOD!AD13</f>
        <v>0</v>
      </c>
      <c r="L13">
        <f>NDMC_EOD!AC13+NDMC_EOD!AD13</f>
        <v>3.2</v>
      </c>
      <c r="M13">
        <f>TPDDL_EOD!AC13+TPDDL_EOD!AD13</f>
        <v>19.23</v>
      </c>
      <c r="N13">
        <f t="shared" si="0"/>
        <v>72.06</v>
      </c>
      <c r="O13" s="154">
        <f t="shared" si="1"/>
        <v>0.53999999999999204</v>
      </c>
      <c r="P13">
        <v>34.89</v>
      </c>
      <c r="Q13">
        <v>14.954007993445281</v>
      </c>
      <c r="R13">
        <v>0</v>
      </c>
      <c r="S13">
        <v>3.2467310344172766</v>
      </c>
      <c r="T13">
        <v>19.509260972137429</v>
      </c>
      <c r="U13" s="156">
        <f t="shared" si="2"/>
        <v>72.59999999999998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72.599999999999994</v>
      </c>
      <c r="E14">
        <f>GT!N14</f>
        <v>0</v>
      </c>
      <c r="F14">
        <f t="shared" si="4"/>
        <v>84</v>
      </c>
      <c r="G14">
        <f t="shared" si="5"/>
        <v>72.599999999999994</v>
      </c>
      <c r="H14" s="154"/>
      <c r="I14">
        <f>BRPL_EOD!AC14+BRPL_EOD!AD14</f>
        <v>34.89</v>
      </c>
      <c r="J14">
        <f>BYPL_EOD!AC14+BYPL_EOD!AD14</f>
        <v>14.74</v>
      </c>
      <c r="K14">
        <f>MES_EOD!AC14+MES_EOD!AD14</f>
        <v>0</v>
      </c>
      <c r="L14">
        <f>NDMC_EOD!AC14+NDMC_EOD!AD14</f>
        <v>3.2</v>
      </c>
      <c r="M14">
        <f>TPDDL_EOD!AC14+TPDDL_EOD!AD14</f>
        <v>19.23</v>
      </c>
      <c r="N14">
        <f t="shared" si="0"/>
        <v>72.06</v>
      </c>
      <c r="O14" s="154">
        <f t="shared" si="1"/>
        <v>0.53999999999999204</v>
      </c>
      <c r="P14">
        <v>34.89</v>
      </c>
      <c r="Q14">
        <v>14.954007993445281</v>
      </c>
      <c r="R14">
        <v>0</v>
      </c>
      <c r="S14">
        <v>3.2467310344172766</v>
      </c>
      <c r="T14">
        <v>19.509260972137429</v>
      </c>
      <c r="U14" s="156">
        <f t="shared" si="2"/>
        <v>72.59999999999998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72.599999999999994</v>
      </c>
      <c r="E15">
        <f>GT!N15</f>
        <v>0</v>
      </c>
      <c r="F15">
        <f t="shared" si="4"/>
        <v>84</v>
      </c>
      <c r="G15">
        <f t="shared" si="5"/>
        <v>72.599999999999994</v>
      </c>
      <c r="H15" s="154"/>
      <c r="I15">
        <f>BRPL_EOD!AC15+BRPL_EOD!AD15</f>
        <v>34.89</v>
      </c>
      <c r="J15">
        <f>BYPL_EOD!AC15+BYPL_EOD!AD15</f>
        <v>14.74</v>
      </c>
      <c r="K15">
        <f>MES_EOD!AC15+MES_EOD!AD15</f>
        <v>0</v>
      </c>
      <c r="L15">
        <f>NDMC_EOD!AC15+NDMC_EOD!AD15</f>
        <v>3.2</v>
      </c>
      <c r="M15">
        <f>TPDDL_EOD!AC15+TPDDL_EOD!AD15</f>
        <v>19.23</v>
      </c>
      <c r="N15">
        <f t="shared" si="0"/>
        <v>72.06</v>
      </c>
      <c r="O15" s="154">
        <f t="shared" si="1"/>
        <v>0.53999999999999204</v>
      </c>
      <c r="P15">
        <v>34.89</v>
      </c>
      <c r="Q15">
        <v>14.954007993445281</v>
      </c>
      <c r="R15">
        <v>0</v>
      </c>
      <c r="S15">
        <v>3.2467310344172766</v>
      </c>
      <c r="T15">
        <v>19.509260972137429</v>
      </c>
      <c r="U15" s="156">
        <f t="shared" si="2"/>
        <v>72.59999999999998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72.599999999999994</v>
      </c>
      <c r="E16">
        <f>GT!N16</f>
        <v>0</v>
      </c>
      <c r="F16">
        <f t="shared" si="4"/>
        <v>84</v>
      </c>
      <c r="G16">
        <f t="shared" si="5"/>
        <v>72.599999999999994</v>
      </c>
      <c r="H16" s="154"/>
      <c r="I16">
        <f>BRPL_EOD!AC16+BRPL_EOD!AD16</f>
        <v>34.89</v>
      </c>
      <c r="J16">
        <f>BYPL_EOD!AC16+BYPL_EOD!AD16</f>
        <v>14.74</v>
      </c>
      <c r="K16">
        <f>MES_EOD!AC16+MES_EOD!AD16</f>
        <v>0</v>
      </c>
      <c r="L16">
        <f>NDMC_EOD!AC16+NDMC_EOD!AD16</f>
        <v>3.2</v>
      </c>
      <c r="M16">
        <f>TPDDL_EOD!AC16+TPDDL_EOD!AD16</f>
        <v>19.23</v>
      </c>
      <c r="N16">
        <f t="shared" si="0"/>
        <v>72.06</v>
      </c>
      <c r="O16" s="154">
        <f t="shared" si="1"/>
        <v>0.53999999999999204</v>
      </c>
      <c r="P16">
        <v>34.89</v>
      </c>
      <c r="Q16">
        <v>14.954007993445281</v>
      </c>
      <c r="R16">
        <v>0</v>
      </c>
      <c r="S16">
        <v>3.2467310344172766</v>
      </c>
      <c r="T16">
        <v>19.509260972137429</v>
      </c>
      <c r="U16" s="156">
        <f t="shared" si="2"/>
        <v>72.59999999999998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72.599999999999994</v>
      </c>
      <c r="E17">
        <f>GT!N17</f>
        <v>0</v>
      </c>
      <c r="F17">
        <f t="shared" si="4"/>
        <v>84</v>
      </c>
      <c r="G17">
        <f t="shared" si="5"/>
        <v>72.599999999999994</v>
      </c>
      <c r="H17" s="154"/>
      <c r="I17">
        <f>BRPL_EOD!AC17+BRPL_EOD!AD17</f>
        <v>34.89</v>
      </c>
      <c r="J17">
        <f>BYPL_EOD!AC17+BYPL_EOD!AD17</f>
        <v>14.74</v>
      </c>
      <c r="K17">
        <f>MES_EOD!AC17+MES_EOD!AD17</f>
        <v>0</v>
      </c>
      <c r="L17">
        <f>NDMC_EOD!AC17+NDMC_EOD!AD17</f>
        <v>3.2</v>
      </c>
      <c r="M17">
        <f>TPDDL_EOD!AC17+TPDDL_EOD!AD17</f>
        <v>19.23</v>
      </c>
      <c r="N17">
        <f t="shared" si="0"/>
        <v>72.06</v>
      </c>
      <c r="O17" s="154">
        <f t="shared" si="1"/>
        <v>0.53999999999999204</v>
      </c>
      <c r="P17">
        <v>34.89</v>
      </c>
      <c r="Q17">
        <v>14.954007993445281</v>
      </c>
      <c r="R17">
        <v>0</v>
      </c>
      <c r="S17">
        <v>3.2467310344172766</v>
      </c>
      <c r="T17">
        <v>19.509260972137429</v>
      </c>
      <c r="U17" s="156">
        <f t="shared" si="2"/>
        <v>72.59999999999998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72.599999999999994</v>
      </c>
      <c r="E18">
        <f>GT!N18</f>
        <v>0</v>
      </c>
      <c r="F18">
        <f t="shared" si="4"/>
        <v>84</v>
      </c>
      <c r="G18">
        <f t="shared" si="5"/>
        <v>72.599999999999994</v>
      </c>
      <c r="H18" s="154"/>
      <c r="I18">
        <f>BRPL_EOD!AC18+BRPL_EOD!AD18</f>
        <v>34.89</v>
      </c>
      <c r="J18">
        <f>BYPL_EOD!AC18+BYPL_EOD!AD18</f>
        <v>15</v>
      </c>
      <c r="K18">
        <f>MES_EOD!AC18+MES_EOD!AD18</f>
        <v>0</v>
      </c>
      <c r="L18">
        <f>NDMC_EOD!AC18+NDMC_EOD!AD18</f>
        <v>3.17</v>
      </c>
      <c r="M18">
        <f>TPDDL_EOD!AC18+TPDDL_EOD!AD18</f>
        <v>19.010000000000002</v>
      </c>
      <c r="N18">
        <f t="shared" si="0"/>
        <v>72.070000000000007</v>
      </c>
      <c r="O18" s="154">
        <f t="shared" si="1"/>
        <v>0.52999999999998693</v>
      </c>
      <c r="P18">
        <v>34.89</v>
      </c>
      <c r="Q18">
        <v>15.205759708664331</v>
      </c>
      <c r="R18">
        <v>0</v>
      </c>
      <c r="S18">
        <v>3.2163822249774587</v>
      </c>
      <c r="T18">
        <v>19.287858066358197</v>
      </c>
      <c r="U18" s="156">
        <f t="shared" si="2"/>
        <v>72.599999999999994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72.599999999999994</v>
      </c>
      <c r="E19">
        <f>GT!N19</f>
        <v>0</v>
      </c>
      <c r="F19">
        <f t="shared" si="4"/>
        <v>84</v>
      </c>
      <c r="G19">
        <f t="shared" si="5"/>
        <v>72.599999999999994</v>
      </c>
      <c r="H19" s="154"/>
      <c r="I19">
        <f>BRPL_EOD!AC19+BRPL_EOD!AD19</f>
        <v>34.89</v>
      </c>
      <c r="J19">
        <f>BYPL_EOD!AC19+BYPL_EOD!AD19</f>
        <v>15</v>
      </c>
      <c r="K19">
        <f>MES_EOD!AC19+MES_EOD!AD19</f>
        <v>0</v>
      </c>
      <c r="L19">
        <f>NDMC_EOD!AC19+NDMC_EOD!AD19</f>
        <v>3.17</v>
      </c>
      <c r="M19">
        <f>TPDDL_EOD!AC19+TPDDL_EOD!AD19</f>
        <v>19.010000000000002</v>
      </c>
      <c r="N19">
        <f t="shared" si="0"/>
        <v>72.070000000000007</v>
      </c>
      <c r="O19" s="154">
        <f t="shared" si="1"/>
        <v>0.52999999999998693</v>
      </c>
      <c r="P19">
        <v>34.89</v>
      </c>
      <c r="Q19">
        <v>15.205759708664331</v>
      </c>
      <c r="R19">
        <v>0</v>
      </c>
      <c r="S19">
        <v>3.2163822249774587</v>
      </c>
      <c r="T19">
        <v>19.287858066358197</v>
      </c>
      <c r="U19" s="156">
        <f t="shared" si="2"/>
        <v>72.599999999999994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73.599999999999994</v>
      </c>
      <c r="E20">
        <f>GT!N20</f>
        <v>0</v>
      </c>
      <c r="F20">
        <f t="shared" si="4"/>
        <v>84</v>
      </c>
      <c r="G20">
        <f t="shared" si="5"/>
        <v>73.599999999999994</v>
      </c>
      <c r="H20" s="154"/>
      <c r="I20">
        <f>BRPL_EOD!AC20+BRPL_EOD!AD20</f>
        <v>34.89</v>
      </c>
      <c r="J20">
        <f>BYPL_EOD!AC20+BYPL_EOD!AD20</f>
        <v>15</v>
      </c>
      <c r="K20">
        <f>MES_EOD!AC20+MES_EOD!AD20</f>
        <v>0</v>
      </c>
      <c r="L20">
        <f>NDMC_EOD!AC20+NDMC_EOD!AD20</f>
        <v>3.17</v>
      </c>
      <c r="M20">
        <f>TPDDL_EOD!AC20+TPDDL_EOD!AD20</f>
        <v>19.010000000000002</v>
      </c>
      <c r="N20">
        <f t="shared" si="0"/>
        <v>72.070000000000007</v>
      </c>
      <c r="O20" s="154">
        <f t="shared" si="1"/>
        <v>1.5299999999999869</v>
      </c>
      <c r="P20">
        <v>34.89</v>
      </c>
      <c r="Q20">
        <v>15.59280955687422</v>
      </c>
      <c r="R20">
        <v>0</v>
      </c>
      <c r="S20">
        <v>3.30406995747376</v>
      </c>
      <c r="T20">
        <v>19.813120485652007</v>
      </c>
      <c r="U20" s="156">
        <f t="shared" si="2"/>
        <v>73.599999999999994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73.599999999999994</v>
      </c>
      <c r="E21">
        <f>GT!N21</f>
        <v>0</v>
      </c>
      <c r="F21">
        <f t="shared" si="4"/>
        <v>84</v>
      </c>
      <c r="G21">
        <f t="shared" si="5"/>
        <v>73.599999999999994</v>
      </c>
      <c r="H21" s="154"/>
      <c r="I21">
        <f>BRPL_EOD!AC21+BRPL_EOD!AD21</f>
        <v>34.89</v>
      </c>
      <c r="J21">
        <f>BYPL_EOD!AC21+BYPL_EOD!AD21</f>
        <v>15</v>
      </c>
      <c r="K21">
        <f>MES_EOD!AC21+MES_EOD!AD21</f>
        <v>0</v>
      </c>
      <c r="L21">
        <f>NDMC_EOD!AC21+NDMC_EOD!AD21</f>
        <v>3.17</v>
      </c>
      <c r="M21">
        <f>TPDDL_EOD!AC21+TPDDL_EOD!AD21</f>
        <v>19.010000000000002</v>
      </c>
      <c r="N21">
        <f t="shared" si="0"/>
        <v>72.070000000000007</v>
      </c>
      <c r="O21" s="154">
        <f t="shared" si="1"/>
        <v>1.5299999999999869</v>
      </c>
      <c r="P21">
        <v>34.89</v>
      </c>
      <c r="Q21">
        <v>15.59280955687422</v>
      </c>
      <c r="R21">
        <v>0</v>
      </c>
      <c r="S21">
        <v>3.30406995747376</v>
      </c>
      <c r="T21">
        <v>19.813120485652007</v>
      </c>
      <c r="U21" s="156">
        <f t="shared" si="2"/>
        <v>73.599999999999994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73.599999999999994</v>
      </c>
      <c r="E22">
        <f>GT!N22</f>
        <v>0</v>
      </c>
      <c r="F22">
        <f t="shared" si="4"/>
        <v>84</v>
      </c>
      <c r="G22">
        <f t="shared" si="5"/>
        <v>73.599999999999994</v>
      </c>
      <c r="H22" s="154"/>
      <c r="I22">
        <f>BRPL_EOD!AC22+BRPL_EOD!AD22</f>
        <v>34.89</v>
      </c>
      <c r="J22">
        <f>BYPL_EOD!AC22+BYPL_EOD!AD22</f>
        <v>15</v>
      </c>
      <c r="K22">
        <f>MES_EOD!AC22+MES_EOD!AD22</f>
        <v>0</v>
      </c>
      <c r="L22">
        <f>NDMC_EOD!AC22+NDMC_EOD!AD22</f>
        <v>3.17</v>
      </c>
      <c r="M22">
        <f>TPDDL_EOD!AC22+TPDDL_EOD!AD22</f>
        <v>19.010000000000002</v>
      </c>
      <c r="N22">
        <f t="shared" si="0"/>
        <v>72.070000000000007</v>
      </c>
      <c r="O22" s="154">
        <f t="shared" si="1"/>
        <v>1.5299999999999869</v>
      </c>
      <c r="P22">
        <v>34.89</v>
      </c>
      <c r="Q22">
        <v>15.59280955687422</v>
      </c>
      <c r="R22">
        <v>0</v>
      </c>
      <c r="S22">
        <v>3.30406995747376</v>
      </c>
      <c r="T22">
        <v>19.813120485652007</v>
      </c>
      <c r="U22" s="156">
        <f t="shared" si="2"/>
        <v>73.599999999999994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73.599999999999994</v>
      </c>
      <c r="E23">
        <f>GT!N23</f>
        <v>0</v>
      </c>
      <c r="F23">
        <f t="shared" si="4"/>
        <v>84</v>
      </c>
      <c r="G23">
        <f t="shared" si="5"/>
        <v>73.599999999999994</v>
      </c>
      <c r="H23" s="154"/>
      <c r="I23">
        <f>BRPL_EOD!AC23+BRPL_EOD!AD23</f>
        <v>34.89</v>
      </c>
      <c r="J23">
        <f>BYPL_EOD!AC23+BYPL_EOD!AD23</f>
        <v>15</v>
      </c>
      <c r="K23">
        <f>MES_EOD!AC23+MES_EOD!AD23</f>
        <v>0</v>
      </c>
      <c r="L23">
        <f>NDMC_EOD!AC23+NDMC_EOD!AD23</f>
        <v>3.17</v>
      </c>
      <c r="M23">
        <f>TPDDL_EOD!AC23+TPDDL_EOD!AD23</f>
        <v>19.010000000000002</v>
      </c>
      <c r="N23">
        <f t="shared" si="0"/>
        <v>72.070000000000007</v>
      </c>
      <c r="O23" s="154">
        <f t="shared" si="1"/>
        <v>1.5299999999999869</v>
      </c>
      <c r="P23">
        <v>34.89</v>
      </c>
      <c r="Q23">
        <v>15.59280955687422</v>
      </c>
      <c r="R23">
        <v>0</v>
      </c>
      <c r="S23">
        <v>3.30406995747376</v>
      </c>
      <c r="T23">
        <v>19.813120485652007</v>
      </c>
      <c r="U23" s="156">
        <f t="shared" si="2"/>
        <v>73.599999999999994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73.599999999999994</v>
      </c>
      <c r="E24">
        <f>GT!N24</f>
        <v>0</v>
      </c>
      <c r="F24">
        <f t="shared" si="4"/>
        <v>84</v>
      </c>
      <c r="G24">
        <f t="shared" si="5"/>
        <v>73.599999999999994</v>
      </c>
      <c r="H24" s="154"/>
      <c r="I24">
        <f>BRPL_EOD!AC24+BRPL_EOD!AD24</f>
        <v>34.89</v>
      </c>
      <c r="J24">
        <f>BYPL_EOD!AC24+BYPL_EOD!AD24</f>
        <v>15</v>
      </c>
      <c r="K24">
        <f>MES_EOD!AC24+MES_EOD!AD24</f>
        <v>0</v>
      </c>
      <c r="L24">
        <f>NDMC_EOD!AC24+NDMC_EOD!AD24</f>
        <v>3.17</v>
      </c>
      <c r="M24">
        <f>TPDDL_EOD!AC24+TPDDL_EOD!AD24</f>
        <v>19.010000000000002</v>
      </c>
      <c r="N24">
        <f t="shared" si="0"/>
        <v>72.070000000000007</v>
      </c>
      <c r="O24" s="154">
        <f t="shared" si="1"/>
        <v>1.5299999999999869</v>
      </c>
      <c r="P24">
        <v>34.89</v>
      </c>
      <c r="Q24">
        <v>15.59280955687422</v>
      </c>
      <c r="R24">
        <v>0</v>
      </c>
      <c r="S24">
        <v>3.30406995747376</v>
      </c>
      <c r="T24">
        <v>19.813120485652007</v>
      </c>
      <c r="U24" s="156">
        <f t="shared" si="2"/>
        <v>73.599999999999994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73.599999999999994</v>
      </c>
      <c r="E25">
        <f>GT!N25</f>
        <v>0</v>
      </c>
      <c r="F25">
        <f t="shared" si="4"/>
        <v>84</v>
      </c>
      <c r="G25">
        <f t="shared" si="5"/>
        <v>73.599999999999994</v>
      </c>
      <c r="H25" s="154"/>
      <c r="I25">
        <f>BRPL_EOD!AC25+BRPL_EOD!AD25</f>
        <v>34.89</v>
      </c>
      <c r="J25">
        <f>BYPL_EOD!AC25+BYPL_EOD!AD25</f>
        <v>15.14</v>
      </c>
      <c r="K25">
        <f>MES_EOD!AC25+MES_EOD!AD25</f>
        <v>0</v>
      </c>
      <c r="L25">
        <f>NDMC_EOD!AC25+NDMC_EOD!AD25</f>
        <v>3.29</v>
      </c>
      <c r="M25">
        <f>TPDDL_EOD!AC25+TPDDL_EOD!AD25</f>
        <v>19.75</v>
      </c>
      <c r="N25">
        <f t="shared" si="0"/>
        <v>73.069999999999993</v>
      </c>
      <c r="O25" s="154">
        <f t="shared" si="1"/>
        <v>0.53000000000000114</v>
      </c>
      <c r="P25">
        <v>34.89</v>
      </c>
      <c r="Q25">
        <v>15.350043281438401</v>
      </c>
      <c r="R25">
        <v>0</v>
      </c>
      <c r="S25">
        <v>3.3358288598256833</v>
      </c>
      <c r="T25">
        <v>20.024127858735916</v>
      </c>
      <c r="U25" s="156">
        <f t="shared" si="2"/>
        <v>73.599999999999994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73.599999999999994</v>
      </c>
      <c r="E26">
        <f>GT!N26</f>
        <v>0</v>
      </c>
      <c r="F26">
        <f t="shared" si="4"/>
        <v>84</v>
      </c>
      <c r="G26">
        <f t="shared" si="5"/>
        <v>73.599999999999994</v>
      </c>
      <c r="H26" s="154"/>
      <c r="I26">
        <f>BRPL_EOD!AC26+BRPL_EOD!AD26</f>
        <v>34.89</v>
      </c>
      <c r="J26">
        <f>BYPL_EOD!AC26+BYPL_EOD!AD26</f>
        <v>15.14</v>
      </c>
      <c r="K26">
        <f>MES_EOD!AC26+MES_EOD!AD26</f>
        <v>0</v>
      </c>
      <c r="L26">
        <f>NDMC_EOD!AC26+NDMC_EOD!AD26</f>
        <v>3.29</v>
      </c>
      <c r="M26">
        <f>TPDDL_EOD!AC26+TPDDL_EOD!AD26</f>
        <v>19.75</v>
      </c>
      <c r="N26">
        <f t="shared" si="0"/>
        <v>73.069999999999993</v>
      </c>
      <c r="O26" s="154">
        <f t="shared" si="1"/>
        <v>0.53000000000000114</v>
      </c>
      <c r="P26">
        <v>34.89</v>
      </c>
      <c r="Q26">
        <v>15.350043281438401</v>
      </c>
      <c r="R26">
        <v>0</v>
      </c>
      <c r="S26">
        <v>3.3358288598256833</v>
      </c>
      <c r="T26">
        <v>20.024127858735916</v>
      </c>
      <c r="U26" s="156">
        <f t="shared" si="2"/>
        <v>73.599999999999994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73.599999999999994</v>
      </c>
      <c r="E27">
        <f>GT!N27</f>
        <v>0</v>
      </c>
      <c r="F27">
        <f t="shared" si="4"/>
        <v>84</v>
      </c>
      <c r="G27">
        <f t="shared" si="5"/>
        <v>73.599999999999994</v>
      </c>
      <c r="H27" s="154"/>
      <c r="I27">
        <f>BRPL_EOD!AC27+BRPL_EOD!AD27</f>
        <v>34.89</v>
      </c>
      <c r="J27">
        <f>BYPL_EOD!AC27+BYPL_EOD!AD27</f>
        <v>15.14</v>
      </c>
      <c r="K27">
        <f>MES_EOD!AC27+MES_EOD!AD27</f>
        <v>0</v>
      </c>
      <c r="L27">
        <f>NDMC_EOD!AC27+NDMC_EOD!AD27</f>
        <v>3.29</v>
      </c>
      <c r="M27">
        <f>TPDDL_EOD!AC27+TPDDL_EOD!AD27</f>
        <v>19.75</v>
      </c>
      <c r="N27">
        <f t="shared" si="0"/>
        <v>73.069999999999993</v>
      </c>
      <c r="O27" s="154">
        <f t="shared" si="1"/>
        <v>0.53000000000000114</v>
      </c>
      <c r="P27">
        <v>34.89</v>
      </c>
      <c r="Q27">
        <v>15.350043281438401</v>
      </c>
      <c r="R27">
        <v>0</v>
      </c>
      <c r="S27">
        <v>3.3358288598256833</v>
      </c>
      <c r="T27">
        <v>20.024127858735916</v>
      </c>
      <c r="U27" s="156">
        <f t="shared" si="2"/>
        <v>73.599999999999994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73.599999999999994</v>
      </c>
      <c r="E28">
        <f>GT!N28</f>
        <v>0</v>
      </c>
      <c r="F28">
        <f t="shared" si="4"/>
        <v>84</v>
      </c>
      <c r="G28">
        <f t="shared" si="5"/>
        <v>73.599999999999994</v>
      </c>
      <c r="H28" s="154"/>
      <c r="I28">
        <f>BRPL_EOD!AC28+BRPL_EOD!AD28</f>
        <v>34.89</v>
      </c>
      <c r="J28">
        <f>BYPL_EOD!AC28+BYPL_EOD!AD28</f>
        <v>15.14</v>
      </c>
      <c r="K28">
        <f>MES_EOD!AC28+MES_EOD!AD28</f>
        <v>0</v>
      </c>
      <c r="L28">
        <f>NDMC_EOD!AC28+NDMC_EOD!AD28</f>
        <v>3.29</v>
      </c>
      <c r="M28">
        <f>TPDDL_EOD!AC28+TPDDL_EOD!AD28</f>
        <v>19.75</v>
      </c>
      <c r="N28">
        <f t="shared" si="0"/>
        <v>73.069999999999993</v>
      </c>
      <c r="O28" s="154">
        <f t="shared" si="1"/>
        <v>0.53000000000000114</v>
      </c>
      <c r="P28">
        <v>34.89</v>
      </c>
      <c r="Q28">
        <v>15.350043281438401</v>
      </c>
      <c r="R28">
        <v>0</v>
      </c>
      <c r="S28">
        <v>3.3358288598256833</v>
      </c>
      <c r="T28">
        <v>20.024127858735916</v>
      </c>
      <c r="U28" s="156">
        <f t="shared" si="2"/>
        <v>73.599999999999994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72.599999999999994</v>
      </c>
      <c r="E29">
        <f>GT!N29</f>
        <v>0</v>
      </c>
      <c r="F29">
        <f t="shared" si="4"/>
        <v>84</v>
      </c>
      <c r="G29">
        <f t="shared" si="5"/>
        <v>72.599999999999994</v>
      </c>
      <c r="H29" s="154"/>
      <c r="I29">
        <f>BRPL_EOD!AC29+BRPL_EOD!AD29</f>
        <v>34.89</v>
      </c>
      <c r="J29">
        <f>BYPL_EOD!AC29+BYPL_EOD!AD29</f>
        <v>14.74</v>
      </c>
      <c r="K29">
        <f>MES_EOD!AC29+MES_EOD!AD29</f>
        <v>0</v>
      </c>
      <c r="L29">
        <f>NDMC_EOD!AC29+NDMC_EOD!AD29</f>
        <v>3.2</v>
      </c>
      <c r="M29">
        <f>TPDDL_EOD!AC29+TPDDL_EOD!AD29</f>
        <v>19.23</v>
      </c>
      <c r="N29">
        <f t="shared" si="0"/>
        <v>72.06</v>
      </c>
      <c r="O29" s="154">
        <f t="shared" si="1"/>
        <v>0.53999999999999204</v>
      </c>
      <c r="P29">
        <v>34.89</v>
      </c>
      <c r="Q29">
        <v>14.954007993445281</v>
      </c>
      <c r="R29">
        <v>0</v>
      </c>
      <c r="S29">
        <v>3.2467310344172766</v>
      </c>
      <c r="T29">
        <v>19.509260972137429</v>
      </c>
      <c r="U29" s="156">
        <f t="shared" si="2"/>
        <v>72.59999999999998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72.599999999999994</v>
      </c>
      <c r="E30">
        <f>GT!N30</f>
        <v>0</v>
      </c>
      <c r="F30">
        <f t="shared" si="4"/>
        <v>84</v>
      </c>
      <c r="G30">
        <f t="shared" si="5"/>
        <v>72.599999999999994</v>
      </c>
      <c r="H30" s="154"/>
      <c r="I30">
        <f>BRPL_EOD!AC30+BRPL_EOD!AD30</f>
        <v>34.89</v>
      </c>
      <c r="J30">
        <f>BYPL_EOD!AC30+BYPL_EOD!AD30</f>
        <v>14.74</v>
      </c>
      <c r="K30">
        <f>MES_EOD!AC30+MES_EOD!AD30</f>
        <v>0</v>
      </c>
      <c r="L30">
        <f>NDMC_EOD!AC30+NDMC_EOD!AD30</f>
        <v>3.2</v>
      </c>
      <c r="M30">
        <f>TPDDL_EOD!AC30+TPDDL_EOD!AD30</f>
        <v>19.23</v>
      </c>
      <c r="N30">
        <f t="shared" si="0"/>
        <v>72.06</v>
      </c>
      <c r="O30" s="154">
        <f t="shared" si="1"/>
        <v>0.53999999999999204</v>
      </c>
      <c r="P30">
        <v>34.89</v>
      </c>
      <c r="Q30">
        <v>14.954007993445281</v>
      </c>
      <c r="R30">
        <v>0</v>
      </c>
      <c r="S30">
        <v>3.2467310344172766</v>
      </c>
      <c r="T30">
        <v>19.509260972137429</v>
      </c>
      <c r="U30" s="156">
        <f t="shared" si="2"/>
        <v>72.59999999999998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72.599999999999994</v>
      </c>
      <c r="E31">
        <f>GT!N31</f>
        <v>0</v>
      </c>
      <c r="F31">
        <f t="shared" si="4"/>
        <v>84</v>
      </c>
      <c r="G31">
        <f t="shared" si="5"/>
        <v>72.599999999999994</v>
      </c>
      <c r="H31" s="154"/>
      <c r="I31">
        <f>BRPL_EOD!AC31+BRPL_EOD!AD31</f>
        <v>34.89</v>
      </c>
      <c r="J31">
        <f>BYPL_EOD!AC31+BYPL_EOD!AD31</f>
        <v>14.74</v>
      </c>
      <c r="K31">
        <f>MES_EOD!AC31+MES_EOD!AD31</f>
        <v>0</v>
      </c>
      <c r="L31">
        <f>NDMC_EOD!AC31+NDMC_EOD!AD31</f>
        <v>3.2</v>
      </c>
      <c r="M31">
        <f>TPDDL_EOD!AC31+TPDDL_EOD!AD31</f>
        <v>19.23</v>
      </c>
      <c r="N31">
        <f t="shared" si="0"/>
        <v>72.06</v>
      </c>
      <c r="O31" s="154">
        <f t="shared" si="1"/>
        <v>0.53999999999999204</v>
      </c>
      <c r="P31">
        <v>34.89</v>
      </c>
      <c r="Q31">
        <v>14.954007993445281</v>
      </c>
      <c r="R31">
        <v>0</v>
      </c>
      <c r="S31">
        <v>3.2467310344172766</v>
      </c>
      <c r="T31">
        <v>19.509260972137429</v>
      </c>
      <c r="U31" s="156">
        <f t="shared" si="2"/>
        <v>72.59999999999998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72.599999999999994</v>
      </c>
      <c r="E32">
        <f>GT!N32</f>
        <v>0</v>
      </c>
      <c r="F32">
        <f t="shared" si="4"/>
        <v>84</v>
      </c>
      <c r="G32">
        <f t="shared" si="5"/>
        <v>72.599999999999994</v>
      </c>
      <c r="H32" s="154"/>
      <c r="I32">
        <f>BRPL_EOD!AC32+BRPL_EOD!AD32</f>
        <v>34.89</v>
      </c>
      <c r="J32">
        <f>BYPL_EOD!AC32+BYPL_EOD!AD32</f>
        <v>14.74</v>
      </c>
      <c r="K32">
        <f>MES_EOD!AC32+MES_EOD!AD32</f>
        <v>0</v>
      </c>
      <c r="L32">
        <f>NDMC_EOD!AC32+NDMC_EOD!AD32</f>
        <v>3.2</v>
      </c>
      <c r="M32">
        <f>TPDDL_EOD!AC32+TPDDL_EOD!AD32</f>
        <v>19.23</v>
      </c>
      <c r="N32">
        <f t="shared" si="0"/>
        <v>72.06</v>
      </c>
      <c r="O32" s="154">
        <f t="shared" si="1"/>
        <v>0.53999999999999204</v>
      </c>
      <c r="P32">
        <v>34.89</v>
      </c>
      <c r="Q32">
        <v>14.954007993445281</v>
      </c>
      <c r="R32">
        <v>0</v>
      </c>
      <c r="S32">
        <v>3.2467310344172766</v>
      </c>
      <c r="T32">
        <v>19.509260972137429</v>
      </c>
      <c r="U32" s="156">
        <f t="shared" si="2"/>
        <v>72.59999999999998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72.599999999999994</v>
      </c>
      <c r="E33">
        <f>GT!N33</f>
        <v>0</v>
      </c>
      <c r="F33">
        <f t="shared" si="4"/>
        <v>84</v>
      </c>
      <c r="G33">
        <f t="shared" si="5"/>
        <v>72.599999999999994</v>
      </c>
      <c r="H33" s="154"/>
      <c r="I33">
        <f>BRPL_EOD!AC33+BRPL_EOD!AD33</f>
        <v>34.89</v>
      </c>
      <c r="J33">
        <f>BYPL_EOD!AC33+BYPL_EOD!AD33</f>
        <v>14.74</v>
      </c>
      <c r="K33">
        <f>MES_EOD!AC33+MES_EOD!AD33</f>
        <v>0</v>
      </c>
      <c r="L33">
        <f>NDMC_EOD!AC33+NDMC_EOD!AD33</f>
        <v>3.2</v>
      </c>
      <c r="M33">
        <f>TPDDL_EOD!AC33+TPDDL_EOD!AD33</f>
        <v>19.23</v>
      </c>
      <c r="N33">
        <f t="shared" si="0"/>
        <v>72.06</v>
      </c>
      <c r="O33" s="154">
        <f t="shared" si="1"/>
        <v>0.53999999999999204</v>
      </c>
      <c r="P33">
        <v>34.89</v>
      </c>
      <c r="Q33">
        <v>14.954007993445281</v>
      </c>
      <c r="R33">
        <v>0</v>
      </c>
      <c r="S33">
        <v>3.2467310344172766</v>
      </c>
      <c r="T33">
        <v>19.509260972137429</v>
      </c>
      <c r="U33" s="156">
        <f t="shared" si="2"/>
        <v>72.59999999999998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72.599999999999994</v>
      </c>
      <c r="E34">
        <f>GT!N34</f>
        <v>0</v>
      </c>
      <c r="F34">
        <f t="shared" si="4"/>
        <v>84</v>
      </c>
      <c r="G34">
        <f t="shared" si="5"/>
        <v>72.599999999999994</v>
      </c>
      <c r="H34" s="154"/>
      <c r="I34">
        <f>BRPL_EOD!AC34+BRPL_EOD!AD34</f>
        <v>34.89</v>
      </c>
      <c r="J34">
        <f>BYPL_EOD!AC34+BYPL_EOD!AD34</f>
        <v>14.74</v>
      </c>
      <c r="K34">
        <f>MES_EOD!AC34+MES_EOD!AD34</f>
        <v>0</v>
      </c>
      <c r="L34">
        <f>NDMC_EOD!AC34+NDMC_EOD!AD34</f>
        <v>3.2</v>
      </c>
      <c r="M34">
        <f>TPDDL_EOD!AC34+TPDDL_EOD!AD34</f>
        <v>19.23</v>
      </c>
      <c r="N34">
        <f t="shared" si="0"/>
        <v>72.06</v>
      </c>
      <c r="O34" s="154">
        <f t="shared" si="1"/>
        <v>0.53999999999999204</v>
      </c>
      <c r="P34">
        <v>34.89</v>
      </c>
      <c r="Q34">
        <v>14.954007993445281</v>
      </c>
      <c r="R34">
        <v>0</v>
      </c>
      <c r="S34">
        <v>3.2467310344172766</v>
      </c>
      <c r="T34">
        <v>19.509260972137429</v>
      </c>
      <c r="U34" s="156">
        <f t="shared" si="2"/>
        <v>72.59999999999998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72.599999999999994</v>
      </c>
      <c r="E35">
        <f>GT!N35</f>
        <v>0</v>
      </c>
      <c r="F35">
        <f t="shared" si="4"/>
        <v>84</v>
      </c>
      <c r="G35">
        <f t="shared" si="5"/>
        <v>72.599999999999994</v>
      </c>
      <c r="H35" s="154"/>
      <c r="I35">
        <f>BRPL_EOD!AC35+BRPL_EOD!AD35</f>
        <v>34.89</v>
      </c>
      <c r="J35">
        <f>BYPL_EOD!AC35+BYPL_EOD!AD35</f>
        <v>14.74</v>
      </c>
      <c r="K35">
        <f>MES_EOD!AC35+MES_EOD!AD35</f>
        <v>0</v>
      </c>
      <c r="L35">
        <f>NDMC_EOD!AC35+NDMC_EOD!AD35</f>
        <v>3.2</v>
      </c>
      <c r="M35">
        <f>TPDDL_EOD!AC35+TPDDL_EOD!AD35</f>
        <v>19.23</v>
      </c>
      <c r="N35">
        <f t="shared" si="0"/>
        <v>72.06</v>
      </c>
      <c r="O35" s="154">
        <f t="shared" si="1"/>
        <v>0.53999999999999204</v>
      </c>
      <c r="P35">
        <v>34.89</v>
      </c>
      <c r="Q35">
        <v>14.954007993445281</v>
      </c>
      <c r="R35">
        <v>0</v>
      </c>
      <c r="S35">
        <v>3.2467310344172766</v>
      </c>
      <c r="T35">
        <v>19.509260972137429</v>
      </c>
      <c r="U35" s="156">
        <f t="shared" si="2"/>
        <v>72.59999999999998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72.599999999999994</v>
      </c>
      <c r="E36">
        <f>GT!N36</f>
        <v>0</v>
      </c>
      <c r="F36">
        <f t="shared" si="4"/>
        <v>84</v>
      </c>
      <c r="G36">
        <f t="shared" si="5"/>
        <v>72.599999999999994</v>
      </c>
      <c r="H36" s="154"/>
      <c r="I36">
        <f>BRPL_EOD!AC36+BRPL_EOD!AD36</f>
        <v>34.89</v>
      </c>
      <c r="J36">
        <f>BYPL_EOD!AC36+BYPL_EOD!AD36</f>
        <v>14.74</v>
      </c>
      <c r="K36">
        <f>MES_EOD!AC36+MES_EOD!AD36</f>
        <v>0</v>
      </c>
      <c r="L36">
        <f>NDMC_EOD!AC36+NDMC_EOD!AD36</f>
        <v>3.2</v>
      </c>
      <c r="M36">
        <f>TPDDL_EOD!AC36+TPDDL_EOD!AD36</f>
        <v>19.23</v>
      </c>
      <c r="N36">
        <f t="shared" si="0"/>
        <v>72.06</v>
      </c>
      <c r="O36" s="154">
        <f t="shared" si="1"/>
        <v>0.53999999999999204</v>
      </c>
      <c r="P36">
        <v>34.89</v>
      </c>
      <c r="Q36">
        <v>14.954007993445281</v>
      </c>
      <c r="R36">
        <v>0</v>
      </c>
      <c r="S36">
        <v>3.2467310344172766</v>
      </c>
      <c r="T36">
        <v>19.509260972137429</v>
      </c>
      <c r="U36" s="156">
        <f t="shared" si="2"/>
        <v>72.59999999999998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72.599999999999994</v>
      </c>
      <c r="E37">
        <f>GT!N37</f>
        <v>0</v>
      </c>
      <c r="F37">
        <f t="shared" si="4"/>
        <v>84</v>
      </c>
      <c r="G37">
        <f t="shared" si="5"/>
        <v>72.599999999999994</v>
      </c>
      <c r="H37" s="154"/>
      <c r="I37">
        <f>BRPL_EOD!AC37+BRPL_EOD!AD37</f>
        <v>34.89</v>
      </c>
      <c r="J37">
        <f>BYPL_EOD!AC37+BYPL_EOD!AD37</f>
        <v>14.74</v>
      </c>
      <c r="K37">
        <f>MES_EOD!AC37+MES_EOD!AD37</f>
        <v>0</v>
      </c>
      <c r="L37">
        <f>NDMC_EOD!AC37+NDMC_EOD!AD37</f>
        <v>3.2</v>
      </c>
      <c r="M37">
        <f>TPDDL_EOD!AC37+TPDDL_EOD!AD37</f>
        <v>19.23</v>
      </c>
      <c r="N37">
        <f t="shared" si="0"/>
        <v>72.06</v>
      </c>
      <c r="O37" s="154">
        <f t="shared" si="1"/>
        <v>0.53999999999999204</v>
      </c>
      <c r="P37">
        <v>34.89</v>
      </c>
      <c r="Q37">
        <v>14.954007993445281</v>
      </c>
      <c r="R37">
        <v>0</v>
      </c>
      <c r="S37">
        <v>3.2467310344172766</v>
      </c>
      <c r="T37">
        <v>19.509260972137429</v>
      </c>
      <c r="U37" s="156">
        <f t="shared" si="2"/>
        <v>72.59999999999998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72.599999999999994</v>
      </c>
      <c r="E38">
        <f>GT!N38</f>
        <v>0</v>
      </c>
      <c r="F38">
        <f t="shared" si="4"/>
        <v>84</v>
      </c>
      <c r="G38">
        <f t="shared" si="5"/>
        <v>72.599999999999994</v>
      </c>
      <c r="H38" s="154"/>
      <c r="I38">
        <f>BRPL_EOD!AC38+BRPL_EOD!AD38</f>
        <v>34.89</v>
      </c>
      <c r="J38">
        <f>BYPL_EOD!AC38+BYPL_EOD!AD38</f>
        <v>14.74</v>
      </c>
      <c r="K38">
        <f>MES_EOD!AC38+MES_EOD!AD38</f>
        <v>0</v>
      </c>
      <c r="L38">
        <f>NDMC_EOD!AC38+NDMC_EOD!AD38</f>
        <v>3.2</v>
      </c>
      <c r="M38">
        <f>TPDDL_EOD!AC38+TPDDL_EOD!AD38</f>
        <v>19.23</v>
      </c>
      <c r="N38">
        <f t="shared" si="0"/>
        <v>72.06</v>
      </c>
      <c r="O38" s="154">
        <f t="shared" si="1"/>
        <v>0.53999999999999204</v>
      </c>
      <c r="P38">
        <v>34.89</v>
      </c>
      <c r="Q38">
        <v>14.954007993445281</v>
      </c>
      <c r="R38">
        <v>0</v>
      </c>
      <c r="S38">
        <v>3.2467310344172766</v>
      </c>
      <c r="T38">
        <v>19.509260972137429</v>
      </c>
      <c r="U38" s="156">
        <f t="shared" si="2"/>
        <v>72.59999999999998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72.599999999999994</v>
      </c>
      <c r="E39">
        <f>GT!N39</f>
        <v>0</v>
      </c>
      <c r="F39">
        <f t="shared" si="4"/>
        <v>84</v>
      </c>
      <c r="G39">
        <f t="shared" si="5"/>
        <v>72.599999999999994</v>
      </c>
      <c r="H39" s="154"/>
      <c r="I39">
        <f>BRPL_EOD!AC39+BRPL_EOD!AD39</f>
        <v>34.89</v>
      </c>
      <c r="J39">
        <f>BYPL_EOD!AC39+BYPL_EOD!AD39</f>
        <v>14.74</v>
      </c>
      <c r="K39">
        <f>MES_EOD!AC39+MES_EOD!AD39</f>
        <v>0</v>
      </c>
      <c r="L39">
        <f>NDMC_EOD!AC39+NDMC_EOD!AD39</f>
        <v>3.2</v>
      </c>
      <c r="M39">
        <f>TPDDL_EOD!AC39+TPDDL_EOD!AD39</f>
        <v>19.23</v>
      </c>
      <c r="N39">
        <f t="shared" si="0"/>
        <v>72.06</v>
      </c>
      <c r="O39" s="154">
        <f t="shared" si="1"/>
        <v>0.53999999999999204</v>
      </c>
      <c r="P39">
        <v>34.89</v>
      </c>
      <c r="Q39">
        <v>14.954007993445281</v>
      </c>
      <c r="R39">
        <v>0</v>
      </c>
      <c r="S39">
        <v>3.2467310344172766</v>
      </c>
      <c r="T39">
        <v>19.509260972137429</v>
      </c>
      <c r="U39" s="156">
        <f t="shared" si="2"/>
        <v>72.59999999999998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72.599999999999994</v>
      </c>
      <c r="E40">
        <f>GT!N40</f>
        <v>0</v>
      </c>
      <c r="F40">
        <f t="shared" si="4"/>
        <v>84</v>
      </c>
      <c r="G40">
        <f t="shared" si="5"/>
        <v>72.599999999999994</v>
      </c>
      <c r="H40" s="154"/>
      <c r="I40">
        <f>BRPL_EOD!AC40+BRPL_EOD!AD40</f>
        <v>34.89</v>
      </c>
      <c r="J40">
        <f>BYPL_EOD!AC40+BYPL_EOD!AD40</f>
        <v>14.74</v>
      </c>
      <c r="K40">
        <f>MES_EOD!AC40+MES_EOD!AD40</f>
        <v>0</v>
      </c>
      <c r="L40">
        <f>NDMC_EOD!AC40+NDMC_EOD!AD40</f>
        <v>3.2</v>
      </c>
      <c r="M40">
        <f>TPDDL_EOD!AC40+TPDDL_EOD!AD40</f>
        <v>19.23</v>
      </c>
      <c r="N40">
        <f t="shared" si="0"/>
        <v>72.06</v>
      </c>
      <c r="O40" s="154">
        <f t="shared" si="1"/>
        <v>0.53999999999999204</v>
      </c>
      <c r="P40">
        <v>34.89</v>
      </c>
      <c r="Q40">
        <v>14.954007993445281</v>
      </c>
      <c r="R40">
        <v>0</v>
      </c>
      <c r="S40">
        <v>3.2467310344172766</v>
      </c>
      <c r="T40">
        <v>19.509260972137429</v>
      </c>
      <c r="U40" s="156">
        <f t="shared" si="2"/>
        <v>72.59999999999998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34.6</v>
      </c>
      <c r="E41">
        <f>GT!N41</f>
        <v>0</v>
      </c>
      <c r="F41">
        <f t="shared" si="4"/>
        <v>84</v>
      </c>
      <c r="G41">
        <f t="shared" si="5"/>
        <v>34.6</v>
      </c>
      <c r="H41" s="154"/>
      <c r="I41">
        <f>BRPL_EOD!AC41+BRPL_EOD!AD41</f>
        <v>13.46</v>
      </c>
      <c r="J41">
        <f>BYPL_EOD!AC41+BYPL_EOD!AD41</f>
        <v>8.9700000000000006</v>
      </c>
      <c r="K41">
        <f>MES_EOD!AC41+MES_EOD!AD41</f>
        <v>0</v>
      </c>
      <c r="L41">
        <f>NDMC_EOD!AC41+NDMC_EOD!AD41</f>
        <v>1.86</v>
      </c>
      <c r="M41">
        <f>TPDDL_EOD!AC41+TPDDL_EOD!AD41</f>
        <v>9.8699999999999992</v>
      </c>
      <c r="N41">
        <f t="shared" si="0"/>
        <v>34.159999999999997</v>
      </c>
      <c r="O41" s="154">
        <f t="shared" si="1"/>
        <v>0.44000000000000483</v>
      </c>
      <c r="P41">
        <v>13.63337236533958</v>
      </c>
      <c r="Q41">
        <v>9.0855386416861847</v>
      </c>
      <c r="R41">
        <v>0</v>
      </c>
      <c r="S41">
        <v>1.8839578454332557</v>
      </c>
      <c r="T41">
        <v>9.9971311475409834</v>
      </c>
      <c r="U41" s="156">
        <f t="shared" si="2"/>
        <v>34.600000000000009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34.6</v>
      </c>
      <c r="E42">
        <f>GT!N42</f>
        <v>0</v>
      </c>
      <c r="F42">
        <f t="shared" si="4"/>
        <v>84</v>
      </c>
      <c r="G42">
        <f t="shared" si="5"/>
        <v>34.6</v>
      </c>
      <c r="H42" s="154"/>
      <c r="I42">
        <f>BRPL_EOD!AC42+BRPL_EOD!AD42</f>
        <v>13.46</v>
      </c>
      <c r="J42">
        <f>BYPL_EOD!AC42+BYPL_EOD!AD42</f>
        <v>8.9700000000000006</v>
      </c>
      <c r="K42">
        <f>MES_EOD!AC42+MES_EOD!AD42</f>
        <v>0</v>
      </c>
      <c r="L42">
        <f>NDMC_EOD!AC42+NDMC_EOD!AD42</f>
        <v>1.86</v>
      </c>
      <c r="M42">
        <f>TPDDL_EOD!AC42+TPDDL_EOD!AD42</f>
        <v>9.8699999999999992</v>
      </c>
      <c r="N42">
        <f t="shared" si="0"/>
        <v>34.159999999999997</v>
      </c>
      <c r="O42" s="154">
        <f t="shared" si="1"/>
        <v>0.44000000000000483</v>
      </c>
      <c r="P42">
        <v>13.63337236533958</v>
      </c>
      <c r="Q42">
        <v>9.0855386416861847</v>
      </c>
      <c r="R42">
        <v>0</v>
      </c>
      <c r="S42">
        <v>1.8839578454332557</v>
      </c>
      <c r="T42">
        <v>9.9971311475409834</v>
      </c>
      <c r="U42" s="156">
        <f t="shared" si="2"/>
        <v>34.600000000000009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34.6</v>
      </c>
      <c r="E43">
        <f>GT!N43</f>
        <v>0</v>
      </c>
      <c r="F43">
        <f t="shared" si="4"/>
        <v>84</v>
      </c>
      <c r="G43">
        <f t="shared" si="5"/>
        <v>34.6</v>
      </c>
      <c r="H43" s="154"/>
      <c r="I43">
        <f>BRPL_EOD!AC43+BRPL_EOD!AD43</f>
        <v>13.46</v>
      </c>
      <c r="J43">
        <f>BYPL_EOD!AC43+BYPL_EOD!AD43</f>
        <v>8.9700000000000006</v>
      </c>
      <c r="K43">
        <f>MES_EOD!AC43+MES_EOD!AD43</f>
        <v>0</v>
      </c>
      <c r="L43">
        <f>NDMC_EOD!AC43+NDMC_EOD!AD43</f>
        <v>1.86</v>
      </c>
      <c r="M43">
        <f>TPDDL_EOD!AC43+TPDDL_EOD!AD43</f>
        <v>9.8699999999999992</v>
      </c>
      <c r="N43">
        <f t="shared" si="0"/>
        <v>34.159999999999997</v>
      </c>
      <c r="O43" s="154">
        <f t="shared" si="1"/>
        <v>0.44000000000000483</v>
      </c>
      <c r="P43">
        <v>13.63337236533958</v>
      </c>
      <c r="Q43">
        <v>9.0855386416861847</v>
      </c>
      <c r="R43">
        <v>0</v>
      </c>
      <c r="S43">
        <v>1.8839578454332557</v>
      </c>
      <c r="T43">
        <v>9.9971311475409834</v>
      </c>
      <c r="U43" s="156">
        <f t="shared" si="2"/>
        <v>34.600000000000009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34.6</v>
      </c>
      <c r="E44">
        <f>GT!N44</f>
        <v>0</v>
      </c>
      <c r="F44">
        <f t="shared" si="4"/>
        <v>84</v>
      </c>
      <c r="G44">
        <f t="shared" si="5"/>
        <v>34.6</v>
      </c>
      <c r="H44" s="154"/>
      <c r="I44">
        <f>BRPL_EOD!AC44+BRPL_EOD!AD44</f>
        <v>13.46</v>
      </c>
      <c r="J44">
        <f>BYPL_EOD!AC44+BYPL_EOD!AD44</f>
        <v>8.9700000000000006</v>
      </c>
      <c r="K44">
        <f>MES_EOD!AC44+MES_EOD!AD44</f>
        <v>0</v>
      </c>
      <c r="L44">
        <f>NDMC_EOD!AC44+NDMC_EOD!AD44</f>
        <v>1.86</v>
      </c>
      <c r="M44">
        <f>TPDDL_EOD!AC44+TPDDL_EOD!AD44</f>
        <v>9.8699999999999992</v>
      </c>
      <c r="N44">
        <f t="shared" si="0"/>
        <v>34.159999999999997</v>
      </c>
      <c r="O44" s="154">
        <f t="shared" si="1"/>
        <v>0.44000000000000483</v>
      </c>
      <c r="P44">
        <v>13.63337236533958</v>
      </c>
      <c r="Q44">
        <v>9.0855386416861847</v>
      </c>
      <c r="R44">
        <v>0</v>
      </c>
      <c r="S44">
        <v>1.8839578454332557</v>
      </c>
      <c r="T44">
        <v>9.9971311475409834</v>
      </c>
      <c r="U44" s="156">
        <f t="shared" si="2"/>
        <v>34.600000000000009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34.6</v>
      </c>
      <c r="E45">
        <f>GT!N45</f>
        <v>0</v>
      </c>
      <c r="F45">
        <f t="shared" si="4"/>
        <v>84</v>
      </c>
      <c r="G45">
        <f t="shared" si="5"/>
        <v>34.6</v>
      </c>
      <c r="H45" s="154"/>
      <c r="I45">
        <f>BRPL_EOD!AC45+BRPL_EOD!AD45</f>
        <v>13.46</v>
      </c>
      <c r="J45">
        <f>BYPL_EOD!AC45+BYPL_EOD!AD45</f>
        <v>8.9700000000000006</v>
      </c>
      <c r="K45">
        <f>MES_EOD!AC45+MES_EOD!AD45</f>
        <v>0</v>
      </c>
      <c r="L45">
        <f>NDMC_EOD!AC45+NDMC_EOD!AD45</f>
        <v>1.86</v>
      </c>
      <c r="M45">
        <f>TPDDL_EOD!AC45+TPDDL_EOD!AD45</f>
        <v>9.8699999999999992</v>
      </c>
      <c r="N45">
        <f t="shared" si="0"/>
        <v>34.159999999999997</v>
      </c>
      <c r="O45" s="154">
        <f t="shared" si="1"/>
        <v>0.44000000000000483</v>
      </c>
      <c r="P45">
        <v>13.63337236533958</v>
      </c>
      <c r="Q45">
        <v>9.0855386416861847</v>
      </c>
      <c r="R45">
        <v>0</v>
      </c>
      <c r="S45">
        <v>1.8839578454332557</v>
      </c>
      <c r="T45">
        <v>9.9971311475409834</v>
      </c>
      <c r="U45" s="156">
        <f t="shared" si="2"/>
        <v>34.600000000000009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34.6</v>
      </c>
      <c r="E46">
        <f>GT!N46</f>
        <v>0</v>
      </c>
      <c r="F46">
        <f t="shared" si="4"/>
        <v>84</v>
      </c>
      <c r="G46">
        <f t="shared" si="5"/>
        <v>34.6</v>
      </c>
      <c r="H46" s="154"/>
      <c r="I46">
        <f>BRPL_EOD!AC46+BRPL_EOD!AD46</f>
        <v>13.46</v>
      </c>
      <c r="J46">
        <f>BYPL_EOD!AC46+BYPL_EOD!AD46</f>
        <v>8.9700000000000006</v>
      </c>
      <c r="K46">
        <f>MES_EOD!AC46+MES_EOD!AD46</f>
        <v>0</v>
      </c>
      <c r="L46">
        <f>NDMC_EOD!AC46+NDMC_EOD!AD46</f>
        <v>1.86</v>
      </c>
      <c r="M46">
        <f>TPDDL_EOD!AC46+TPDDL_EOD!AD46</f>
        <v>9.8699999999999992</v>
      </c>
      <c r="N46">
        <f t="shared" si="0"/>
        <v>34.159999999999997</v>
      </c>
      <c r="O46" s="154">
        <f t="shared" si="1"/>
        <v>0.44000000000000483</v>
      </c>
      <c r="P46">
        <v>13.63337236533958</v>
      </c>
      <c r="Q46">
        <v>9.0855386416861847</v>
      </c>
      <c r="R46">
        <v>0</v>
      </c>
      <c r="S46">
        <v>1.8839578454332557</v>
      </c>
      <c r="T46">
        <v>9.9971311475409834</v>
      </c>
      <c r="U46" s="156">
        <f t="shared" si="2"/>
        <v>34.600000000000009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34.6</v>
      </c>
      <c r="E47">
        <f>GT!N47</f>
        <v>0</v>
      </c>
      <c r="F47">
        <f t="shared" si="4"/>
        <v>84</v>
      </c>
      <c r="G47">
        <f t="shared" si="5"/>
        <v>34.6</v>
      </c>
      <c r="H47" s="154"/>
      <c r="I47">
        <f>BRPL_EOD!AC47+BRPL_EOD!AD47</f>
        <v>13.46</v>
      </c>
      <c r="J47">
        <f>BYPL_EOD!AC47+BYPL_EOD!AD47</f>
        <v>8.9700000000000006</v>
      </c>
      <c r="K47">
        <f>MES_EOD!AC47+MES_EOD!AD47</f>
        <v>0</v>
      </c>
      <c r="L47">
        <f>NDMC_EOD!AC47+NDMC_EOD!AD47</f>
        <v>1.86</v>
      </c>
      <c r="M47">
        <f>TPDDL_EOD!AC47+TPDDL_EOD!AD47</f>
        <v>9.8699999999999992</v>
      </c>
      <c r="N47">
        <f t="shared" si="0"/>
        <v>34.159999999999997</v>
      </c>
      <c r="O47" s="154">
        <f t="shared" si="1"/>
        <v>0.44000000000000483</v>
      </c>
      <c r="P47">
        <v>13.63337236533958</v>
      </c>
      <c r="Q47">
        <v>9.0855386416861847</v>
      </c>
      <c r="R47">
        <v>0</v>
      </c>
      <c r="S47">
        <v>1.8839578454332557</v>
      </c>
      <c r="T47">
        <v>9.9971311475409834</v>
      </c>
      <c r="U47" s="156">
        <f t="shared" si="2"/>
        <v>34.600000000000009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84</v>
      </c>
      <c r="G48">
        <f t="shared" si="5"/>
        <v>33.6</v>
      </c>
      <c r="H48" s="154"/>
      <c r="I48">
        <f>BRPL_EOD!AC48+BRPL_EOD!AD48</f>
        <v>13.07</v>
      </c>
      <c r="J48">
        <f>BYPL_EOD!AC48+BYPL_EOD!AD48</f>
        <v>8.7200000000000006</v>
      </c>
      <c r="K48">
        <f>MES_EOD!AC48+MES_EOD!AD48</f>
        <v>0</v>
      </c>
      <c r="L48">
        <f>NDMC_EOD!AC48+NDMC_EOD!AD48</f>
        <v>1.81</v>
      </c>
      <c r="M48">
        <f>TPDDL_EOD!AC48+TPDDL_EOD!AD48</f>
        <v>9.59</v>
      </c>
      <c r="N48">
        <f t="shared" si="0"/>
        <v>33.19</v>
      </c>
      <c r="O48" s="154">
        <f t="shared" si="1"/>
        <v>0.41000000000000369</v>
      </c>
      <c r="P48">
        <v>13.231455257607715</v>
      </c>
      <c r="Q48">
        <v>8.8277191925278711</v>
      </c>
      <c r="R48">
        <v>0</v>
      </c>
      <c r="S48">
        <v>1.8323591443205787</v>
      </c>
      <c r="T48">
        <v>9.7084664055438399</v>
      </c>
      <c r="U48" s="156">
        <f t="shared" si="2"/>
        <v>33.6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84</v>
      </c>
      <c r="G49">
        <f t="shared" si="5"/>
        <v>33.6</v>
      </c>
      <c r="H49" s="154"/>
      <c r="I49">
        <f>BRPL_EOD!AC49+BRPL_EOD!AD49</f>
        <v>13.07</v>
      </c>
      <c r="J49">
        <f>BYPL_EOD!AC49+BYPL_EOD!AD49</f>
        <v>8.7200000000000006</v>
      </c>
      <c r="K49">
        <f>MES_EOD!AC49+MES_EOD!AD49</f>
        <v>0</v>
      </c>
      <c r="L49">
        <f>NDMC_EOD!AC49+NDMC_EOD!AD49</f>
        <v>1.81</v>
      </c>
      <c r="M49">
        <f>TPDDL_EOD!AC49+TPDDL_EOD!AD49</f>
        <v>9.59</v>
      </c>
      <c r="N49">
        <f t="shared" si="0"/>
        <v>33.19</v>
      </c>
      <c r="O49" s="154">
        <f t="shared" si="1"/>
        <v>0.41000000000000369</v>
      </c>
      <c r="P49">
        <v>13.231455257607715</v>
      </c>
      <c r="Q49">
        <v>8.8277191925278711</v>
      </c>
      <c r="R49">
        <v>0</v>
      </c>
      <c r="S49">
        <v>1.8323591443205787</v>
      </c>
      <c r="T49">
        <v>9.7084664055438399</v>
      </c>
      <c r="U49" s="156">
        <f t="shared" si="2"/>
        <v>33.6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84</v>
      </c>
      <c r="G50">
        <f t="shared" si="5"/>
        <v>33.6</v>
      </c>
      <c r="H50" s="154"/>
      <c r="I50">
        <f>BRPL_EOD!AC50+BRPL_EOD!AD50</f>
        <v>13.07</v>
      </c>
      <c r="J50">
        <f>BYPL_EOD!AC50+BYPL_EOD!AD50</f>
        <v>8.7200000000000006</v>
      </c>
      <c r="K50">
        <f>MES_EOD!AC50+MES_EOD!AD50</f>
        <v>0</v>
      </c>
      <c r="L50">
        <f>NDMC_EOD!AC50+NDMC_EOD!AD50</f>
        <v>1.81</v>
      </c>
      <c r="M50">
        <f>TPDDL_EOD!AC50+TPDDL_EOD!AD50</f>
        <v>9.59</v>
      </c>
      <c r="N50">
        <f t="shared" si="0"/>
        <v>33.19</v>
      </c>
      <c r="O50" s="154">
        <f t="shared" si="1"/>
        <v>0.41000000000000369</v>
      </c>
      <c r="P50">
        <v>13.231455257607715</v>
      </c>
      <c r="Q50">
        <v>8.8277191925278711</v>
      </c>
      <c r="R50">
        <v>0</v>
      </c>
      <c r="S50">
        <v>1.8323591443205787</v>
      </c>
      <c r="T50">
        <v>9.7084664055438399</v>
      </c>
      <c r="U50" s="156">
        <f t="shared" si="2"/>
        <v>33.6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32.6</v>
      </c>
      <c r="E51">
        <f>GT!N51</f>
        <v>0</v>
      </c>
      <c r="F51">
        <f t="shared" si="4"/>
        <v>84</v>
      </c>
      <c r="G51">
        <f t="shared" si="5"/>
        <v>32.6</v>
      </c>
      <c r="H51" s="154"/>
      <c r="I51">
        <f>BRPL_EOD!AC51+BRPL_EOD!AD51</f>
        <v>12.69</v>
      </c>
      <c r="J51">
        <f>BYPL_EOD!AC51+BYPL_EOD!AD51</f>
        <v>8.4600000000000009</v>
      </c>
      <c r="K51">
        <f>MES_EOD!AC51+MES_EOD!AD51</f>
        <v>0</v>
      </c>
      <c r="L51">
        <f>NDMC_EOD!AC51+NDMC_EOD!AD51</f>
        <v>1.76</v>
      </c>
      <c r="M51">
        <f>TPDDL_EOD!AC51+TPDDL_EOD!AD51</f>
        <v>9.31</v>
      </c>
      <c r="N51">
        <f t="shared" si="0"/>
        <v>32.22</v>
      </c>
      <c r="O51" s="154">
        <f t="shared" si="1"/>
        <v>0.38000000000000256</v>
      </c>
      <c r="P51">
        <v>12.839664804469274</v>
      </c>
      <c r="Q51">
        <v>8.5597765363128513</v>
      </c>
      <c r="R51">
        <v>0</v>
      </c>
      <c r="S51">
        <v>1.7807572936064557</v>
      </c>
      <c r="T51">
        <v>9.4198013656114234</v>
      </c>
      <c r="U51" s="156">
        <f t="shared" si="2"/>
        <v>32.600000000000009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32.6</v>
      </c>
      <c r="E52">
        <f>GT!N52</f>
        <v>0</v>
      </c>
      <c r="F52">
        <f t="shared" si="4"/>
        <v>84</v>
      </c>
      <c r="G52">
        <f t="shared" si="5"/>
        <v>32.6</v>
      </c>
      <c r="H52" s="154"/>
      <c r="I52">
        <f>BRPL_EOD!AC52+BRPL_EOD!AD52</f>
        <v>12.69</v>
      </c>
      <c r="J52">
        <f>BYPL_EOD!AC52+BYPL_EOD!AD52</f>
        <v>8.4600000000000009</v>
      </c>
      <c r="K52">
        <f>MES_EOD!AC52+MES_EOD!AD52</f>
        <v>0</v>
      </c>
      <c r="L52">
        <f>NDMC_EOD!AC52+NDMC_EOD!AD52</f>
        <v>1.76</v>
      </c>
      <c r="M52">
        <f>TPDDL_EOD!AC52+TPDDL_EOD!AD52</f>
        <v>9.31</v>
      </c>
      <c r="N52">
        <f t="shared" si="0"/>
        <v>32.22</v>
      </c>
      <c r="O52" s="154">
        <f t="shared" si="1"/>
        <v>0.38000000000000256</v>
      </c>
      <c r="P52">
        <v>12.839664804469274</v>
      </c>
      <c r="Q52">
        <v>8.5597765363128513</v>
      </c>
      <c r="R52">
        <v>0</v>
      </c>
      <c r="S52">
        <v>1.7807572936064557</v>
      </c>
      <c r="T52">
        <v>9.4198013656114234</v>
      </c>
      <c r="U52" s="156">
        <f t="shared" si="2"/>
        <v>32.600000000000009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32.6</v>
      </c>
      <c r="E53">
        <f>GT!N53</f>
        <v>0</v>
      </c>
      <c r="F53">
        <f t="shared" si="4"/>
        <v>84</v>
      </c>
      <c r="G53">
        <f t="shared" si="5"/>
        <v>32.6</v>
      </c>
      <c r="H53" s="154"/>
      <c r="I53">
        <f>BRPL_EOD!AC53+BRPL_EOD!AD53</f>
        <v>12.69</v>
      </c>
      <c r="J53">
        <f>BYPL_EOD!AC53+BYPL_EOD!AD53</f>
        <v>8.4600000000000009</v>
      </c>
      <c r="K53">
        <f>MES_EOD!AC53+MES_EOD!AD53</f>
        <v>0</v>
      </c>
      <c r="L53">
        <f>NDMC_EOD!AC53+NDMC_EOD!AD53</f>
        <v>1.76</v>
      </c>
      <c r="M53">
        <f>TPDDL_EOD!AC53+TPDDL_EOD!AD53</f>
        <v>9.31</v>
      </c>
      <c r="N53">
        <f t="shared" si="0"/>
        <v>32.22</v>
      </c>
      <c r="O53" s="154">
        <f t="shared" si="1"/>
        <v>0.38000000000000256</v>
      </c>
      <c r="P53">
        <v>12.839664804469274</v>
      </c>
      <c r="Q53">
        <v>8.5597765363128513</v>
      </c>
      <c r="R53">
        <v>0</v>
      </c>
      <c r="S53">
        <v>1.7807572936064557</v>
      </c>
      <c r="T53">
        <v>9.4198013656114234</v>
      </c>
      <c r="U53" s="156">
        <f t="shared" si="2"/>
        <v>32.600000000000009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32.6</v>
      </c>
      <c r="E54">
        <f>GT!N54</f>
        <v>0</v>
      </c>
      <c r="F54">
        <f t="shared" si="4"/>
        <v>84</v>
      </c>
      <c r="G54">
        <f t="shared" si="5"/>
        <v>32.6</v>
      </c>
      <c r="H54" s="154"/>
      <c r="I54">
        <f>BRPL_EOD!AC54+BRPL_EOD!AD54</f>
        <v>12.69</v>
      </c>
      <c r="J54">
        <f>BYPL_EOD!AC54+BYPL_EOD!AD54</f>
        <v>8.4600000000000009</v>
      </c>
      <c r="K54">
        <f>MES_EOD!AC54+MES_EOD!AD54</f>
        <v>0</v>
      </c>
      <c r="L54">
        <f>NDMC_EOD!AC54+NDMC_EOD!AD54</f>
        <v>1.76</v>
      </c>
      <c r="M54">
        <f>TPDDL_EOD!AC54+TPDDL_EOD!AD54</f>
        <v>9.31</v>
      </c>
      <c r="N54">
        <f t="shared" si="0"/>
        <v>32.22</v>
      </c>
      <c r="O54" s="154">
        <f t="shared" si="1"/>
        <v>0.38000000000000256</v>
      </c>
      <c r="P54">
        <v>12.839664804469274</v>
      </c>
      <c r="Q54">
        <v>8.5597765363128513</v>
      </c>
      <c r="R54">
        <v>0</v>
      </c>
      <c r="S54">
        <v>1.7807572936064557</v>
      </c>
      <c r="T54">
        <v>9.4198013656114234</v>
      </c>
      <c r="U54" s="156">
        <f t="shared" si="2"/>
        <v>32.600000000000009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32.6</v>
      </c>
      <c r="E55">
        <f>GT!N55</f>
        <v>0</v>
      </c>
      <c r="F55">
        <f t="shared" si="4"/>
        <v>84</v>
      </c>
      <c r="G55">
        <f t="shared" si="5"/>
        <v>32.6</v>
      </c>
      <c r="H55" s="154"/>
      <c r="I55">
        <f>BRPL_EOD!AC55+BRPL_EOD!AD55</f>
        <v>10.29</v>
      </c>
      <c r="J55">
        <f>BYPL_EOD!AC55+BYPL_EOD!AD55</f>
        <v>13.1</v>
      </c>
      <c r="K55">
        <f>MES_EOD!AC55+MES_EOD!AD55</f>
        <v>0</v>
      </c>
      <c r="L55">
        <f>NDMC_EOD!AC55+NDMC_EOD!AD55</f>
        <v>1.42</v>
      </c>
      <c r="M55">
        <f>TPDDL_EOD!AC55+TPDDL_EOD!AD55</f>
        <v>7.54</v>
      </c>
      <c r="N55">
        <f t="shared" si="0"/>
        <v>32.35</v>
      </c>
      <c r="O55" s="154">
        <f t="shared" si="1"/>
        <v>0.25</v>
      </c>
      <c r="P55">
        <v>10.369520865533229</v>
      </c>
      <c r="Q55">
        <v>13.201236476043276</v>
      </c>
      <c r="R55">
        <v>0</v>
      </c>
      <c r="S55">
        <v>1.4309737248840804</v>
      </c>
      <c r="T55">
        <v>7.5982689335394129</v>
      </c>
      <c r="U55" s="156">
        <f t="shared" si="2"/>
        <v>32.599999999999994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32.6</v>
      </c>
      <c r="E56">
        <f>GT!N56</f>
        <v>0</v>
      </c>
      <c r="F56">
        <f t="shared" si="4"/>
        <v>84</v>
      </c>
      <c r="G56">
        <f t="shared" si="5"/>
        <v>32.6</v>
      </c>
      <c r="H56" s="154"/>
      <c r="I56">
        <f>BRPL_EOD!AC56+BRPL_EOD!AD56</f>
        <v>10.29</v>
      </c>
      <c r="J56">
        <f>BYPL_EOD!AC56+BYPL_EOD!AD56</f>
        <v>13.1</v>
      </c>
      <c r="K56">
        <f>MES_EOD!AC56+MES_EOD!AD56</f>
        <v>0</v>
      </c>
      <c r="L56">
        <f>NDMC_EOD!AC56+NDMC_EOD!AD56</f>
        <v>1.42</v>
      </c>
      <c r="M56">
        <f>TPDDL_EOD!AC56+TPDDL_EOD!AD56</f>
        <v>7.54</v>
      </c>
      <c r="N56">
        <f t="shared" si="0"/>
        <v>32.35</v>
      </c>
      <c r="O56" s="154">
        <f t="shared" si="1"/>
        <v>0.25</v>
      </c>
      <c r="P56">
        <v>10.369520865533229</v>
      </c>
      <c r="Q56">
        <v>13.201236476043276</v>
      </c>
      <c r="R56">
        <v>0</v>
      </c>
      <c r="S56">
        <v>1.4309737248840804</v>
      </c>
      <c r="T56">
        <v>7.5982689335394129</v>
      </c>
      <c r="U56" s="156">
        <f t="shared" si="2"/>
        <v>32.599999999999994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32.6</v>
      </c>
      <c r="E57">
        <f>GT!N57</f>
        <v>0</v>
      </c>
      <c r="F57">
        <f t="shared" si="4"/>
        <v>84</v>
      </c>
      <c r="G57">
        <f t="shared" si="5"/>
        <v>32.6</v>
      </c>
      <c r="H57" s="154"/>
      <c r="I57">
        <f>BRPL_EOD!AC57+BRPL_EOD!AD57</f>
        <v>13.38</v>
      </c>
      <c r="J57">
        <f>BYPL_EOD!AC57+BYPL_EOD!AD57</f>
        <v>7.13</v>
      </c>
      <c r="K57">
        <f>MES_EOD!AC57+MES_EOD!AD57</f>
        <v>0</v>
      </c>
      <c r="L57">
        <f>NDMC_EOD!AC57+NDMC_EOD!AD57</f>
        <v>1.85</v>
      </c>
      <c r="M57">
        <f>TPDDL_EOD!AC57+TPDDL_EOD!AD57</f>
        <v>9.81</v>
      </c>
      <c r="N57">
        <f t="shared" si="0"/>
        <v>32.17</v>
      </c>
      <c r="O57" s="154">
        <f t="shared" si="1"/>
        <v>0.42999999999999972</v>
      </c>
      <c r="P57">
        <v>13.558843643145789</v>
      </c>
      <c r="Q57">
        <v>7.2253030774013052</v>
      </c>
      <c r="R57">
        <v>0</v>
      </c>
      <c r="S57">
        <v>1.8747280074603669</v>
      </c>
      <c r="T57">
        <v>9.94112527199254</v>
      </c>
      <c r="U57" s="156">
        <f t="shared" si="2"/>
        <v>32.599999999999994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32.6</v>
      </c>
      <c r="E58">
        <f>GT!N58</f>
        <v>0</v>
      </c>
      <c r="F58">
        <f t="shared" si="4"/>
        <v>84</v>
      </c>
      <c r="G58">
        <f t="shared" si="5"/>
        <v>32.6</v>
      </c>
      <c r="H58" s="154"/>
      <c r="I58">
        <f>BRPL_EOD!AC58+BRPL_EOD!AD58</f>
        <v>13.38</v>
      </c>
      <c r="J58">
        <f>BYPL_EOD!AC58+BYPL_EOD!AD58</f>
        <v>7.13</v>
      </c>
      <c r="K58">
        <f>MES_EOD!AC58+MES_EOD!AD58</f>
        <v>0</v>
      </c>
      <c r="L58">
        <f>NDMC_EOD!AC58+NDMC_EOD!AD58</f>
        <v>1.85</v>
      </c>
      <c r="M58">
        <f>TPDDL_EOD!AC58+TPDDL_EOD!AD58</f>
        <v>9.81</v>
      </c>
      <c r="N58">
        <f t="shared" si="0"/>
        <v>32.17</v>
      </c>
      <c r="O58" s="154">
        <f t="shared" si="1"/>
        <v>0.42999999999999972</v>
      </c>
      <c r="P58">
        <v>13.558843643145789</v>
      </c>
      <c r="Q58">
        <v>7.2253030774013052</v>
      </c>
      <c r="R58">
        <v>0</v>
      </c>
      <c r="S58">
        <v>1.8747280074603669</v>
      </c>
      <c r="T58">
        <v>9.94112527199254</v>
      </c>
      <c r="U58" s="156">
        <f t="shared" si="2"/>
        <v>32.599999999999994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32.6</v>
      </c>
      <c r="E59">
        <f>GT!N59</f>
        <v>0</v>
      </c>
      <c r="F59">
        <f t="shared" si="4"/>
        <v>84</v>
      </c>
      <c r="G59">
        <f t="shared" si="5"/>
        <v>32.6</v>
      </c>
      <c r="H59" s="154"/>
      <c r="I59">
        <f>BRPL_EOD!AC59+BRPL_EOD!AD59</f>
        <v>13.38</v>
      </c>
      <c r="J59">
        <f>BYPL_EOD!AC59+BYPL_EOD!AD59</f>
        <v>7.13</v>
      </c>
      <c r="K59">
        <f>MES_EOD!AC59+MES_EOD!AD59</f>
        <v>0</v>
      </c>
      <c r="L59">
        <f>NDMC_EOD!AC59+NDMC_EOD!AD59</f>
        <v>1.85</v>
      </c>
      <c r="M59">
        <f>TPDDL_EOD!AC59+TPDDL_EOD!AD59</f>
        <v>9.81</v>
      </c>
      <c r="N59">
        <f t="shared" si="0"/>
        <v>32.17</v>
      </c>
      <c r="O59" s="154">
        <f t="shared" si="1"/>
        <v>0.42999999999999972</v>
      </c>
      <c r="P59">
        <v>13.558843643145789</v>
      </c>
      <c r="Q59">
        <v>7.2253030774013052</v>
      </c>
      <c r="R59">
        <v>0</v>
      </c>
      <c r="S59">
        <v>1.8747280074603669</v>
      </c>
      <c r="T59">
        <v>9.94112527199254</v>
      </c>
      <c r="U59" s="156">
        <f t="shared" si="2"/>
        <v>32.599999999999994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32.6</v>
      </c>
      <c r="E60">
        <f>GT!N60</f>
        <v>0</v>
      </c>
      <c r="F60">
        <f t="shared" si="4"/>
        <v>84</v>
      </c>
      <c r="G60">
        <f t="shared" si="5"/>
        <v>32.6</v>
      </c>
      <c r="H60" s="154"/>
      <c r="I60">
        <f>BRPL_EOD!AC60+BRPL_EOD!AD60</f>
        <v>13.38</v>
      </c>
      <c r="J60">
        <f>BYPL_EOD!AC60+BYPL_EOD!AD60</f>
        <v>7.13</v>
      </c>
      <c r="K60">
        <f>MES_EOD!AC60+MES_EOD!AD60</f>
        <v>0</v>
      </c>
      <c r="L60">
        <f>NDMC_EOD!AC60+NDMC_EOD!AD60</f>
        <v>1.85</v>
      </c>
      <c r="M60">
        <f>TPDDL_EOD!AC60+TPDDL_EOD!AD60</f>
        <v>9.81</v>
      </c>
      <c r="N60">
        <f t="shared" si="0"/>
        <v>32.17</v>
      </c>
      <c r="O60" s="154">
        <f t="shared" si="1"/>
        <v>0.42999999999999972</v>
      </c>
      <c r="P60">
        <v>13.558843643145789</v>
      </c>
      <c r="Q60">
        <v>7.2253030774013052</v>
      </c>
      <c r="R60">
        <v>0</v>
      </c>
      <c r="S60">
        <v>1.8747280074603669</v>
      </c>
      <c r="T60">
        <v>9.94112527199254</v>
      </c>
      <c r="U60" s="156">
        <f t="shared" si="2"/>
        <v>32.599999999999994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32.6</v>
      </c>
      <c r="E61">
        <f>GT!N61</f>
        <v>0</v>
      </c>
      <c r="F61">
        <f t="shared" si="4"/>
        <v>84</v>
      </c>
      <c r="G61">
        <f t="shared" si="5"/>
        <v>32.6</v>
      </c>
      <c r="H61" s="154"/>
      <c r="I61">
        <f>BRPL_EOD!AC61+BRPL_EOD!AD61</f>
        <v>13.38</v>
      </c>
      <c r="J61">
        <f>BYPL_EOD!AC61+BYPL_EOD!AD61</f>
        <v>7.13</v>
      </c>
      <c r="K61">
        <f>MES_EOD!AC61+MES_EOD!AD61</f>
        <v>0</v>
      </c>
      <c r="L61">
        <f>NDMC_EOD!AC61+NDMC_EOD!AD61</f>
        <v>1.85</v>
      </c>
      <c r="M61">
        <f>TPDDL_EOD!AC61+TPDDL_EOD!AD61</f>
        <v>9.81</v>
      </c>
      <c r="N61">
        <f t="shared" si="0"/>
        <v>32.17</v>
      </c>
      <c r="O61" s="154">
        <f t="shared" si="1"/>
        <v>0.42999999999999972</v>
      </c>
      <c r="P61">
        <v>13.558843643145789</v>
      </c>
      <c r="Q61">
        <v>7.2253030774013052</v>
      </c>
      <c r="R61">
        <v>0</v>
      </c>
      <c r="S61">
        <v>1.8747280074603669</v>
      </c>
      <c r="T61">
        <v>9.94112527199254</v>
      </c>
      <c r="U61" s="156">
        <f t="shared" si="2"/>
        <v>32.599999999999994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84</v>
      </c>
      <c r="G62">
        <f t="shared" si="5"/>
        <v>32.6</v>
      </c>
      <c r="H62" s="154"/>
      <c r="I62">
        <f>BRPL_EOD!AC62+BRPL_EOD!AD62</f>
        <v>13.38</v>
      </c>
      <c r="J62">
        <f>BYPL_EOD!AC62+BYPL_EOD!AD62</f>
        <v>7.13</v>
      </c>
      <c r="K62">
        <f>MES_EOD!AC62+MES_EOD!AD62</f>
        <v>0</v>
      </c>
      <c r="L62">
        <f>NDMC_EOD!AC62+NDMC_EOD!AD62</f>
        <v>1.85</v>
      </c>
      <c r="M62">
        <f>TPDDL_EOD!AC62+TPDDL_EOD!AD62</f>
        <v>9.81</v>
      </c>
      <c r="N62">
        <f t="shared" si="0"/>
        <v>32.17</v>
      </c>
      <c r="O62" s="154">
        <f t="shared" si="1"/>
        <v>0.42999999999999972</v>
      </c>
      <c r="P62">
        <v>13.558843643145789</v>
      </c>
      <c r="Q62">
        <v>7.2253030774013052</v>
      </c>
      <c r="R62">
        <v>0</v>
      </c>
      <c r="S62">
        <v>1.8747280074603669</v>
      </c>
      <c r="T62">
        <v>9.94112527199254</v>
      </c>
      <c r="U62" s="156">
        <f t="shared" si="2"/>
        <v>32.599999999999994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32.6</v>
      </c>
      <c r="E63">
        <f>GT!N63</f>
        <v>0</v>
      </c>
      <c r="F63">
        <f t="shared" si="4"/>
        <v>84</v>
      </c>
      <c r="G63">
        <f t="shared" si="5"/>
        <v>32.6</v>
      </c>
      <c r="H63" s="154"/>
      <c r="I63">
        <f>BRPL_EOD!AC63+BRPL_EOD!AD63</f>
        <v>13.38</v>
      </c>
      <c r="J63">
        <f>BYPL_EOD!AC63+BYPL_EOD!AD63</f>
        <v>7.13</v>
      </c>
      <c r="K63">
        <f>MES_EOD!AC63+MES_EOD!AD63</f>
        <v>0</v>
      </c>
      <c r="L63">
        <f>NDMC_EOD!AC63+NDMC_EOD!AD63</f>
        <v>1.85</v>
      </c>
      <c r="M63">
        <f>TPDDL_EOD!AC63+TPDDL_EOD!AD63</f>
        <v>9.81</v>
      </c>
      <c r="N63">
        <f t="shared" si="0"/>
        <v>32.17</v>
      </c>
      <c r="O63" s="154">
        <f t="shared" si="1"/>
        <v>0.42999999999999972</v>
      </c>
      <c r="P63">
        <v>13.558843643145789</v>
      </c>
      <c r="Q63">
        <v>7.2253030774013052</v>
      </c>
      <c r="R63">
        <v>0</v>
      </c>
      <c r="S63">
        <v>1.8747280074603669</v>
      </c>
      <c r="T63">
        <v>9.94112527199254</v>
      </c>
      <c r="U63" s="156">
        <f t="shared" si="2"/>
        <v>32.599999999999994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32.6</v>
      </c>
      <c r="E64">
        <f>GT!N64</f>
        <v>0</v>
      </c>
      <c r="F64">
        <f t="shared" si="4"/>
        <v>84</v>
      </c>
      <c r="G64">
        <f t="shared" si="5"/>
        <v>32.6</v>
      </c>
      <c r="H64" s="154"/>
      <c r="I64">
        <f>BRPL_EOD!AC64+BRPL_EOD!AD64</f>
        <v>13.38</v>
      </c>
      <c r="J64">
        <f>BYPL_EOD!AC64+BYPL_EOD!AD64</f>
        <v>7.13</v>
      </c>
      <c r="K64">
        <f>MES_EOD!AC64+MES_EOD!AD64</f>
        <v>0</v>
      </c>
      <c r="L64">
        <f>NDMC_EOD!AC64+NDMC_EOD!AD64</f>
        <v>1.85</v>
      </c>
      <c r="M64">
        <f>TPDDL_EOD!AC64+TPDDL_EOD!AD64</f>
        <v>9.81</v>
      </c>
      <c r="N64">
        <f t="shared" si="0"/>
        <v>32.17</v>
      </c>
      <c r="O64" s="154">
        <f t="shared" si="1"/>
        <v>0.42999999999999972</v>
      </c>
      <c r="P64">
        <v>13.558843643145789</v>
      </c>
      <c r="Q64">
        <v>7.2253030774013052</v>
      </c>
      <c r="R64">
        <v>0</v>
      </c>
      <c r="S64">
        <v>1.8747280074603669</v>
      </c>
      <c r="T64">
        <v>9.94112527199254</v>
      </c>
      <c r="U64" s="156">
        <f t="shared" si="2"/>
        <v>32.599999999999994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32.6</v>
      </c>
      <c r="E65">
        <f>GT!N65</f>
        <v>0</v>
      </c>
      <c r="F65">
        <f t="shared" si="4"/>
        <v>84</v>
      </c>
      <c r="G65">
        <f t="shared" si="5"/>
        <v>32.6</v>
      </c>
      <c r="H65" s="154"/>
      <c r="I65">
        <f>BRPL_EOD!AC65+BRPL_EOD!AD65</f>
        <v>13.38</v>
      </c>
      <c r="J65">
        <f>BYPL_EOD!AC65+BYPL_EOD!AD65</f>
        <v>7.13</v>
      </c>
      <c r="K65">
        <f>MES_EOD!AC65+MES_EOD!AD65</f>
        <v>0</v>
      </c>
      <c r="L65">
        <f>NDMC_EOD!AC65+NDMC_EOD!AD65</f>
        <v>1.85</v>
      </c>
      <c r="M65">
        <f>TPDDL_EOD!AC65+TPDDL_EOD!AD65</f>
        <v>9.81</v>
      </c>
      <c r="N65">
        <f t="shared" si="0"/>
        <v>32.17</v>
      </c>
      <c r="O65" s="154">
        <f t="shared" si="1"/>
        <v>0.42999999999999972</v>
      </c>
      <c r="P65">
        <v>13.558843643145789</v>
      </c>
      <c r="Q65">
        <v>7.2253030774013052</v>
      </c>
      <c r="R65">
        <v>0</v>
      </c>
      <c r="S65">
        <v>1.8747280074603669</v>
      </c>
      <c r="T65">
        <v>9.94112527199254</v>
      </c>
      <c r="U65" s="156">
        <f t="shared" si="2"/>
        <v>32.599999999999994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32.6</v>
      </c>
      <c r="E66">
        <f>GT!N66</f>
        <v>0</v>
      </c>
      <c r="F66">
        <f t="shared" si="4"/>
        <v>84</v>
      </c>
      <c r="G66">
        <f t="shared" si="5"/>
        <v>32.6</v>
      </c>
      <c r="H66" s="154"/>
      <c r="I66">
        <f>BRPL_EOD!AC66+BRPL_EOD!AD66</f>
        <v>13.38</v>
      </c>
      <c r="J66">
        <f>BYPL_EOD!AC66+BYPL_EOD!AD66</f>
        <v>7.13</v>
      </c>
      <c r="K66">
        <f>MES_EOD!AC66+MES_EOD!AD66</f>
        <v>0</v>
      </c>
      <c r="L66">
        <f>NDMC_EOD!AC66+NDMC_EOD!AD66</f>
        <v>1.85</v>
      </c>
      <c r="M66">
        <f>TPDDL_EOD!AC66+TPDDL_EOD!AD66</f>
        <v>9.81</v>
      </c>
      <c r="N66">
        <f t="shared" si="0"/>
        <v>32.17</v>
      </c>
      <c r="O66" s="154">
        <f t="shared" si="1"/>
        <v>0.42999999999999972</v>
      </c>
      <c r="P66">
        <v>13.558843643145789</v>
      </c>
      <c r="Q66">
        <v>7.2253030774013052</v>
      </c>
      <c r="R66">
        <v>0</v>
      </c>
      <c r="S66">
        <v>1.8747280074603669</v>
      </c>
      <c r="T66">
        <v>9.94112527199254</v>
      </c>
      <c r="U66" s="156">
        <f t="shared" si="2"/>
        <v>32.599999999999994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54"/>
      <c r="I67">
        <f>BRPL_EOD!AC67+BRPL_EOD!AD67</f>
        <v>13.78</v>
      </c>
      <c r="J67">
        <f>BYPL_EOD!AC67+BYPL_EOD!AD67</f>
        <v>7.35</v>
      </c>
      <c r="K67">
        <f>MES_EOD!AC67+MES_EOD!AD67</f>
        <v>0</v>
      </c>
      <c r="L67">
        <f>NDMC_EOD!AC67+NDMC_EOD!AD67</f>
        <v>1.91</v>
      </c>
      <c r="M67">
        <f>TPDDL_EOD!AC67+TPDDL_EOD!AD67</f>
        <v>10.11</v>
      </c>
      <c r="N67">
        <f t="shared" ref="N67:N98" si="6">SUM(I67:M67)</f>
        <v>33.15</v>
      </c>
      <c r="O67" s="154">
        <f t="shared" ref="O67:O98" si="7">G67-N67</f>
        <v>0.45000000000000284</v>
      </c>
      <c r="P67">
        <v>13.967058823529412</v>
      </c>
      <c r="Q67">
        <v>7.4497737556561088</v>
      </c>
      <c r="R67">
        <v>0</v>
      </c>
      <c r="S67">
        <v>1.9359276018099549</v>
      </c>
      <c r="T67">
        <v>10.247239819004525</v>
      </c>
      <c r="U67" s="156">
        <f t="shared" ref="U67:U98" si="8">SUM(P67:T67)</f>
        <v>33.6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54"/>
      <c r="I68">
        <f>BRPL_EOD!AC68+BRPL_EOD!AD68</f>
        <v>13.78</v>
      </c>
      <c r="J68">
        <f>BYPL_EOD!AC68+BYPL_EOD!AD68</f>
        <v>7.35</v>
      </c>
      <c r="K68">
        <f>MES_EOD!AC68+MES_EOD!AD68</f>
        <v>0</v>
      </c>
      <c r="L68">
        <f>NDMC_EOD!AC68+NDMC_EOD!AD68</f>
        <v>1.91</v>
      </c>
      <c r="M68">
        <f>TPDDL_EOD!AC68+TPDDL_EOD!AD68</f>
        <v>10.11</v>
      </c>
      <c r="N68">
        <f t="shared" si="6"/>
        <v>33.15</v>
      </c>
      <c r="O68" s="154">
        <f t="shared" si="7"/>
        <v>0.45000000000000284</v>
      </c>
      <c r="P68">
        <v>13.967058823529412</v>
      </c>
      <c r="Q68">
        <v>7.4497737556561088</v>
      </c>
      <c r="R68">
        <v>0</v>
      </c>
      <c r="S68">
        <v>1.9359276018099549</v>
      </c>
      <c r="T68">
        <v>10.247239819004525</v>
      </c>
      <c r="U68" s="156">
        <f t="shared" si="8"/>
        <v>33.6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54"/>
      <c r="I69">
        <f>BRPL_EOD!AC69+BRPL_EOD!AD69</f>
        <v>13.78</v>
      </c>
      <c r="J69">
        <f>BYPL_EOD!AC69+BYPL_EOD!AD69</f>
        <v>7.35</v>
      </c>
      <c r="K69">
        <f>MES_EOD!AC69+MES_EOD!AD69</f>
        <v>0</v>
      </c>
      <c r="L69">
        <f>NDMC_EOD!AC69+NDMC_EOD!AD69</f>
        <v>1.91</v>
      </c>
      <c r="M69">
        <f>TPDDL_EOD!AC69+TPDDL_EOD!AD69</f>
        <v>10.11</v>
      </c>
      <c r="N69">
        <f t="shared" si="6"/>
        <v>33.15</v>
      </c>
      <c r="O69" s="154">
        <f t="shared" si="7"/>
        <v>0.45000000000000284</v>
      </c>
      <c r="P69">
        <v>13.967058823529412</v>
      </c>
      <c r="Q69">
        <v>7.4497737556561088</v>
      </c>
      <c r="R69">
        <v>0</v>
      </c>
      <c r="S69">
        <v>1.9359276018099549</v>
      </c>
      <c r="T69">
        <v>10.247239819004525</v>
      </c>
      <c r="U69" s="156">
        <f t="shared" si="8"/>
        <v>33.6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4"/>
      <c r="I70">
        <f>BRPL_EOD!AC70+BRPL_EOD!AD70</f>
        <v>13.78</v>
      </c>
      <c r="J70">
        <f>BYPL_EOD!AC70+BYPL_EOD!AD70</f>
        <v>7.35</v>
      </c>
      <c r="K70">
        <f>MES_EOD!AC70+MES_EOD!AD70</f>
        <v>0</v>
      </c>
      <c r="L70">
        <f>NDMC_EOD!AC70+NDMC_EOD!AD70</f>
        <v>1.91</v>
      </c>
      <c r="M70">
        <f>TPDDL_EOD!AC70+TPDDL_EOD!AD70</f>
        <v>10.11</v>
      </c>
      <c r="N70">
        <f t="shared" si="6"/>
        <v>33.15</v>
      </c>
      <c r="O70" s="154">
        <f t="shared" si="7"/>
        <v>0.45000000000000284</v>
      </c>
      <c r="P70">
        <v>13.967058823529412</v>
      </c>
      <c r="Q70">
        <v>7.4497737556561088</v>
      </c>
      <c r="R70">
        <v>0</v>
      </c>
      <c r="S70">
        <v>1.9359276018099549</v>
      </c>
      <c r="T70">
        <v>10.247239819004525</v>
      </c>
      <c r="U70" s="156">
        <f t="shared" si="8"/>
        <v>33.6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84</v>
      </c>
      <c r="G71">
        <f t="shared" si="11"/>
        <v>33.6</v>
      </c>
      <c r="H71" s="154"/>
      <c r="I71">
        <f>BRPL_EOD!AC71+BRPL_EOD!AD71</f>
        <v>13.78</v>
      </c>
      <c r="J71">
        <f>BYPL_EOD!AC71+BYPL_EOD!AD71</f>
        <v>7.35</v>
      </c>
      <c r="K71">
        <f>MES_EOD!AC71+MES_EOD!AD71</f>
        <v>0</v>
      </c>
      <c r="L71">
        <f>NDMC_EOD!AC71+NDMC_EOD!AD71</f>
        <v>1.91</v>
      </c>
      <c r="M71">
        <f>TPDDL_EOD!AC71+TPDDL_EOD!AD71</f>
        <v>10.11</v>
      </c>
      <c r="N71">
        <f t="shared" si="6"/>
        <v>33.15</v>
      </c>
      <c r="O71" s="154">
        <f t="shared" si="7"/>
        <v>0.45000000000000284</v>
      </c>
      <c r="P71">
        <v>13.967058823529412</v>
      </c>
      <c r="Q71">
        <v>7.4497737556561088</v>
      </c>
      <c r="R71">
        <v>0</v>
      </c>
      <c r="S71">
        <v>1.9359276018099549</v>
      </c>
      <c r="T71">
        <v>10.247239819004525</v>
      </c>
      <c r="U71" s="156">
        <f t="shared" si="8"/>
        <v>33.6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84</v>
      </c>
      <c r="G72">
        <f t="shared" si="11"/>
        <v>33.6</v>
      </c>
      <c r="H72" s="154"/>
      <c r="I72">
        <f>BRPL_EOD!AC72+BRPL_EOD!AD72</f>
        <v>13.78</v>
      </c>
      <c r="J72">
        <f>BYPL_EOD!AC72+BYPL_EOD!AD72</f>
        <v>7.35</v>
      </c>
      <c r="K72">
        <f>MES_EOD!AC72+MES_EOD!AD72</f>
        <v>0</v>
      </c>
      <c r="L72">
        <f>NDMC_EOD!AC72+NDMC_EOD!AD72</f>
        <v>1.91</v>
      </c>
      <c r="M72">
        <f>TPDDL_EOD!AC72+TPDDL_EOD!AD72</f>
        <v>10.11</v>
      </c>
      <c r="N72">
        <f t="shared" si="6"/>
        <v>33.15</v>
      </c>
      <c r="O72" s="154">
        <f t="shared" si="7"/>
        <v>0.45000000000000284</v>
      </c>
      <c r="P72">
        <v>13.967058823529412</v>
      </c>
      <c r="Q72">
        <v>7.4497737556561088</v>
      </c>
      <c r="R72">
        <v>0</v>
      </c>
      <c r="S72">
        <v>1.9359276018099549</v>
      </c>
      <c r="T72">
        <v>10.247239819004525</v>
      </c>
      <c r="U72" s="156">
        <f t="shared" si="8"/>
        <v>33.6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84</v>
      </c>
      <c r="G73">
        <f t="shared" si="11"/>
        <v>33.6</v>
      </c>
      <c r="H73" s="154"/>
      <c r="I73">
        <f>BRPL_EOD!AC73+BRPL_EOD!AD73</f>
        <v>13.78</v>
      </c>
      <c r="J73">
        <f>BYPL_EOD!AC73+BYPL_EOD!AD73</f>
        <v>7.35</v>
      </c>
      <c r="K73">
        <f>MES_EOD!AC73+MES_EOD!AD73</f>
        <v>0</v>
      </c>
      <c r="L73">
        <f>NDMC_EOD!AC73+NDMC_EOD!AD73</f>
        <v>1.91</v>
      </c>
      <c r="M73">
        <f>TPDDL_EOD!AC73+TPDDL_EOD!AD73</f>
        <v>10.11</v>
      </c>
      <c r="N73">
        <f t="shared" si="6"/>
        <v>33.15</v>
      </c>
      <c r="O73" s="154">
        <f t="shared" si="7"/>
        <v>0.45000000000000284</v>
      </c>
      <c r="P73">
        <v>13.967058823529412</v>
      </c>
      <c r="Q73">
        <v>7.4497737556561088</v>
      </c>
      <c r="R73">
        <v>0</v>
      </c>
      <c r="S73">
        <v>1.9359276018099549</v>
      </c>
      <c r="T73">
        <v>10.247239819004525</v>
      </c>
      <c r="U73" s="156">
        <f t="shared" si="8"/>
        <v>33.6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84</v>
      </c>
      <c r="G74">
        <f t="shared" si="11"/>
        <v>33.6</v>
      </c>
      <c r="H74" s="154"/>
      <c r="I74">
        <f>BRPL_EOD!AC74+BRPL_EOD!AD74</f>
        <v>13.78</v>
      </c>
      <c r="J74">
        <f>BYPL_EOD!AC74+BYPL_EOD!AD74</f>
        <v>7.35</v>
      </c>
      <c r="K74">
        <f>MES_EOD!AC74+MES_EOD!AD74</f>
        <v>0</v>
      </c>
      <c r="L74">
        <f>NDMC_EOD!AC74+NDMC_EOD!AD74</f>
        <v>1.91</v>
      </c>
      <c r="M74">
        <f>TPDDL_EOD!AC74+TPDDL_EOD!AD74</f>
        <v>10.11</v>
      </c>
      <c r="N74">
        <f t="shared" si="6"/>
        <v>33.15</v>
      </c>
      <c r="O74" s="154">
        <f t="shared" si="7"/>
        <v>0.45000000000000284</v>
      </c>
      <c r="P74">
        <v>13.967058823529412</v>
      </c>
      <c r="Q74">
        <v>7.4497737556561088</v>
      </c>
      <c r="R74">
        <v>0</v>
      </c>
      <c r="S74">
        <v>1.9359276018099549</v>
      </c>
      <c r="T74">
        <v>10.247239819004525</v>
      </c>
      <c r="U74" s="156">
        <f t="shared" si="8"/>
        <v>33.6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13.78</v>
      </c>
      <c r="J75">
        <f>BYPL_EOD!AC75+BYPL_EOD!AD75</f>
        <v>7.35</v>
      </c>
      <c r="K75">
        <f>MES_EOD!AC75+MES_EOD!AD75</f>
        <v>0</v>
      </c>
      <c r="L75">
        <f>NDMC_EOD!AC75+NDMC_EOD!AD75</f>
        <v>1.91</v>
      </c>
      <c r="M75">
        <f>TPDDL_EOD!AC75+TPDDL_EOD!AD75</f>
        <v>10.11</v>
      </c>
      <c r="N75">
        <f t="shared" si="6"/>
        <v>33.15</v>
      </c>
      <c r="O75" s="154">
        <f t="shared" si="7"/>
        <v>0.45000000000000284</v>
      </c>
      <c r="P75">
        <v>13.967058823529412</v>
      </c>
      <c r="Q75">
        <v>7.4497737556561088</v>
      </c>
      <c r="R75">
        <v>0</v>
      </c>
      <c r="S75">
        <v>1.9359276018099549</v>
      </c>
      <c r="T75">
        <v>10.247239819004525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13.78</v>
      </c>
      <c r="J76">
        <f>BYPL_EOD!AC76+BYPL_EOD!AD76</f>
        <v>7.35</v>
      </c>
      <c r="K76">
        <f>MES_EOD!AC76+MES_EOD!AD76</f>
        <v>0</v>
      </c>
      <c r="L76">
        <f>NDMC_EOD!AC76+NDMC_EOD!AD76</f>
        <v>1.91</v>
      </c>
      <c r="M76">
        <f>TPDDL_EOD!AC76+TPDDL_EOD!AD76</f>
        <v>10.11</v>
      </c>
      <c r="N76">
        <f t="shared" si="6"/>
        <v>33.15</v>
      </c>
      <c r="O76" s="154">
        <f t="shared" si="7"/>
        <v>0.45000000000000284</v>
      </c>
      <c r="P76">
        <v>13.967058823529412</v>
      </c>
      <c r="Q76">
        <v>7.4497737556561088</v>
      </c>
      <c r="R76">
        <v>0</v>
      </c>
      <c r="S76">
        <v>1.9359276018099549</v>
      </c>
      <c r="T76">
        <v>10.247239819004525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13.78</v>
      </c>
      <c r="J77">
        <f>BYPL_EOD!AC77+BYPL_EOD!AD77</f>
        <v>7.35</v>
      </c>
      <c r="K77">
        <f>MES_EOD!AC77+MES_EOD!AD77</f>
        <v>0</v>
      </c>
      <c r="L77">
        <f>NDMC_EOD!AC77+NDMC_EOD!AD77</f>
        <v>1.91</v>
      </c>
      <c r="M77">
        <f>TPDDL_EOD!AC77+TPDDL_EOD!AD77</f>
        <v>10.11</v>
      </c>
      <c r="N77">
        <f t="shared" si="6"/>
        <v>33.15</v>
      </c>
      <c r="O77" s="154">
        <f t="shared" si="7"/>
        <v>0.45000000000000284</v>
      </c>
      <c r="P77">
        <v>13.967058823529412</v>
      </c>
      <c r="Q77">
        <v>7.4497737556561088</v>
      </c>
      <c r="R77">
        <v>0</v>
      </c>
      <c r="S77">
        <v>1.9359276018099549</v>
      </c>
      <c r="T77">
        <v>10.247239819004525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13.78</v>
      </c>
      <c r="J78">
        <f>BYPL_EOD!AC78+BYPL_EOD!AD78</f>
        <v>7.35</v>
      </c>
      <c r="K78">
        <f>MES_EOD!AC78+MES_EOD!AD78</f>
        <v>0</v>
      </c>
      <c r="L78">
        <f>NDMC_EOD!AC78+NDMC_EOD!AD78</f>
        <v>1.91</v>
      </c>
      <c r="M78">
        <f>TPDDL_EOD!AC78+TPDDL_EOD!AD78</f>
        <v>10.11</v>
      </c>
      <c r="N78">
        <f t="shared" si="6"/>
        <v>33.15</v>
      </c>
      <c r="O78" s="154">
        <f t="shared" si="7"/>
        <v>0.45000000000000284</v>
      </c>
      <c r="P78">
        <v>13.967058823529412</v>
      </c>
      <c r="Q78">
        <v>7.4497737556561088</v>
      </c>
      <c r="R78">
        <v>0</v>
      </c>
      <c r="S78">
        <v>1.9359276018099549</v>
      </c>
      <c r="T78">
        <v>10.247239819004525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13.78</v>
      </c>
      <c r="J79">
        <f>BYPL_EOD!AC79+BYPL_EOD!AD79</f>
        <v>7.35</v>
      </c>
      <c r="K79">
        <f>MES_EOD!AC79+MES_EOD!AD79</f>
        <v>0</v>
      </c>
      <c r="L79">
        <f>NDMC_EOD!AC79+NDMC_EOD!AD79</f>
        <v>1.91</v>
      </c>
      <c r="M79">
        <f>TPDDL_EOD!AC79+TPDDL_EOD!AD79</f>
        <v>10.11</v>
      </c>
      <c r="N79">
        <f t="shared" si="6"/>
        <v>33.15</v>
      </c>
      <c r="O79" s="154">
        <f t="shared" si="7"/>
        <v>0.45000000000000284</v>
      </c>
      <c r="P79">
        <v>13.967058823529412</v>
      </c>
      <c r="Q79">
        <v>7.4497737556561088</v>
      </c>
      <c r="R79">
        <v>0</v>
      </c>
      <c r="S79">
        <v>1.9359276018099549</v>
      </c>
      <c r="T79">
        <v>10.247239819004525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13.78</v>
      </c>
      <c r="J80">
        <f>BYPL_EOD!AC80+BYPL_EOD!AD80</f>
        <v>7.35</v>
      </c>
      <c r="K80">
        <f>MES_EOD!AC80+MES_EOD!AD80</f>
        <v>0</v>
      </c>
      <c r="L80">
        <f>NDMC_EOD!AC80+NDMC_EOD!AD80</f>
        <v>1.91</v>
      </c>
      <c r="M80">
        <f>TPDDL_EOD!AC80+TPDDL_EOD!AD80</f>
        <v>10.11</v>
      </c>
      <c r="N80">
        <f t="shared" si="6"/>
        <v>33.15</v>
      </c>
      <c r="O80" s="154">
        <f t="shared" si="7"/>
        <v>0.45000000000000284</v>
      </c>
      <c r="P80">
        <v>13.967058823529412</v>
      </c>
      <c r="Q80">
        <v>7.4497737556561088</v>
      </c>
      <c r="R80">
        <v>0</v>
      </c>
      <c r="S80">
        <v>1.9359276018099549</v>
      </c>
      <c r="T80">
        <v>10.247239819004525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13.78</v>
      </c>
      <c r="J81">
        <f>BYPL_EOD!AC81+BYPL_EOD!AD81</f>
        <v>7.35</v>
      </c>
      <c r="K81">
        <f>MES_EOD!AC81+MES_EOD!AD81</f>
        <v>0</v>
      </c>
      <c r="L81">
        <f>NDMC_EOD!AC81+NDMC_EOD!AD81</f>
        <v>1.91</v>
      </c>
      <c r="M81">
        <f>TPDDL_EOD!AC81+TPDDL_EOD!AD81</f>
        <v>10.11</v>
      </c>
      <c r="N81">
        <f t="shared" si="6"/>
        <v>33.15</v>
      </c>
      <c r="O81" s="154">
        <f t="shared" si="7"/>
        <v>1.4500000000000028</v>
      </c>
      <c r="P81">
        <v>14.382745098039216</v>
      </c>
      <c r="Q81">
        <v>7.6714932126696835</v>
      </c>
      <c r="R81">
        <v>0</v>
      </c>
      <c r="S81">
        <v>1.9935444947209653</v>
      </c>
      <c r="T81">
        <v>10.552217194570137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13.58</v>
      </c>
      <c r="J82">
        <f>BYPL_EOD!AC82+BYPL_EOD!AD82</f>
        <v>8.15</v>
      </c>
      <c r="K82">
        <f>MES_EOD!AC82+MES_EOD!AD82</f>
        <v>0</v>
      </c>
      <c r="L82">
        <f>NDMC_EOD!AC82+NDMC_EOD!AD82</f>
        <v>1.88</v>
      </c>
      <c r="M82">
        <f>TPDDL_EOD!AC82+TPDDL_EOD!AD82</f>
        <v>9.9600000000000009</v>
      </c>
      <c r="N82">
        <f t="shared" si="6"/>
        <v>33.57</v>
      </c>
      <c r="O82" s="154">
        <f t="shared" si="7"/>
        <v>1.0300000000000011</v>
      </c>
      <c r="P82">
        <v>13.996663687816504</v>
      </c>
      <c r="Q82">
        <v>8.4000595770032778</v>
      </c>
      <c r="R82">
        <v>0</v>
      </c>
      <c r="S82">
        <v>1.9376824545725349</v>
      </c>
      <c r="T82">
        <v>10.265594280607687</v>
      </c>
      <c r="U82" s="156">
        <f t="shared" si="8"/>
        <v>34.600000000000009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13.58</v>
      </c>
      <c r="J83">
        <f>BYPL_EOD!AC83+BYPL_EOD!AD83</f>
        <v>8.15</v>
      </c>
      <c r="K83">
        <f>MES_EOD!AC83+MES_EOD!AD83</f>
        <v>0</v>
      </c>
      <c r="L83">
        <f>NDMC_EOD!AC83+NDMC_EOD!AD83</f>
        <v>1.88</v>
      </c>
      <c r="M83">
        <f>TPDDL_EOD!AC83+TPDDL_EOD!AD83</f>
        <v>9.9600000000000009</v>
      </c>
      <c r="N83">
        <f t="shared" si="6"/>
        <v>33.57</v>
      </c>
      <c r="O83" s="154">
        <f t="shared" si="7"/>
        <v>1.0300000000000011</v>
      </c>
      <c r="P83">
        <v>13.996663687816504</v>
      </c>
      <c r="Q83">
        <v>8.4000595770032778</v>
      </c>
      <c r="R83">
        <v>0</v>
      </c>
      <c r="S83">
        <v>1.9376824545725349</v>
      </c>
      <c r="T83">
        <v>10.265594280607687</v>
      </c>
      <c r="U83" s="156">
        <f t="shared" si="8"/>
        <v>34.600000000000009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13.58</v>
      </c>
      <c r="J84">
        <f>BYPL_EOD!AC84+BYPL_EOD!AD84</f>
        <v>8.15</v>
      </c>
      <c r="K84">
        <f>MES_EOD!AC84+MES_EOD!AD84</f>
        <v>0</v>
      </c>
      <c r="L84">
        <f>NDMC_EOD!AC84+NDMC_EOD!AD84</f>
        <v>1.88</v>
      </c>
      <c r="M84">
        <f>TPDDL_EOD!AC84+TPDDL_EOD!AD84</f>
        <v>9.9600000000000009</v>
      </c>
      <c r="N84">
        <f t="shared" si="6"/>
        <v>33.57</v>
      </c>
      <c r="O84" s="154">
        <f t="shared" si="7"/>
        <v>1.0300000000000011</v>
      </c>
      <c r="P84">
        <v>13.996663687816504</v>
      </c>
      <c r="Q84">
        <v>8.4000595770032778</v>
      </c>
      <c r="R84">
        <v>0</v>
      </c>
      <c r="S84">
        <v>1.9376824545725349</v>
      </c>
      <c r="T84">
        <v>10.265594280607687</v>
      </c>
      <c r="U84" s="156">
        <f t="shared" si="8"/>
        <v>34.600000000000009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13.58</v>
      </c>
      <c r="J85">
        <f>BYPL_EOD!AC85+BYPL_EOD!AD85</f>
        <v>8.15</v>
      </c>
      <c r="K85">
        <f>MES_EOD!AC85+MES_EOD!AD85</f>
        <v>0</v>
      </c>
      <c r="L85">
        <f>NDMC_EOD!AC85+NDMC_EOD!AD85</f>
        <v>1.88</v>
      </c>
      <c r="M85">
        <f>TPDDL_EOD!AC85+TPDDL_EOD!AD85</f>
        <v>9.9600000000000009</v>
      </c>
      <c r="N85">
        <f t="shared" si="6"/>
        <v>33.57</v>
      </c>
      <c r="O85" s="154">
        <f t="shared" si="7"/>
        <v>1.0300000000000011</v>
      </c>
      <c r="P85">
        <v>13.996663687816504</v>
      </c>
      <c r="Q85">
        <v>8.4000595770032778</v>
      </c>
      <c r="R85">
        <v>0</v>
      </c>
      <c r="S85">
        <v>1.9376824545725349</v>
      </c>
      <c r="T85">
        <v>10.265594280607687</v>
      </c>
      <c r="U85" s="156">
        <f t="shared" si="8"/>
        <v>34.600000000000009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13.58</v>
      </c>
      <c r="J86">
        <f>BYPL_EOD!AC86+BYPL_EOD!AD86</f>
        <v>8.15</v>
      </c>
      <c r="K86">
        <f>MES_EOD!AC86+MES_EOD!AD86</f>
        <v>0</v>
      </c>
      <c r="L86">
        <f>NDMC_EOD!AC86+NDMC_EOD!AD86</f>
        <v>1.88</v>
      </c>
      <c r="M86">
        <f>TPDDL_EOD!AC86+TPDDL_EOD!AD86</f>
        <v>9.9600000000000009</v>
      </c>
      <c r="N86">
        <f t="shared" si="6"/>
        <v>33.57</v>
      </c>
      <c r="O86" s="154">
        <f t="shared" si="7"/>
        <v>1.0300000000000011</v>
      </c>
      <c r="P86">
        <v>13.996663687816504</v>
      </c>
      <c r="Q86">
        <v>8.4000595770032778</v>
      </c>
      <c r="R86">
        <v>0</v>
      </c>
      <c r="S86">
        <v>1.9376824545725349</v>
      </c>
      <c r="T86">
        <v>10.265594280607687</v>
      </c>
      <c r="U86" s="156">
        <f t="shared" si="8"/>
        <v>34.600000000000009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13.98</v>
      </c>
      <c r="J87">
        <f>BYPL_EOD!AC87+BYPL_EOD!AD87</f>
        <v>8.39</v>
      </c>
      <c r="K87">
        <f>MES_EOD!AC87+MES_EOD!AD87</f>
        <v>0</v>
      </c>
      <c r="L87">
        <f>NDMC_EOD!AC87+NDMC_EOD!AD87</f>
        <v>1.94</v>
      </c>
      <c r="M87">
        <f>TPDDL_EOD!AC87+TPDDL_EOD!AD87</f>
        <v>10.26</v>
      </c>
      <c r="N87">
        <f t="shared" si="6"/>
        <v>34.57</v>
      </c>
      <c r="O87" s="154">
        <f t="shared" si="7"/>
        <v>3.0000000000001137E-2</v>
      </c>
      <c r="P87">
        <v>13.99213190627712</v>
      </c>
      <c r="Q87">
        <v>8.397280879375181</v>
      </c>
      <c r="R87">
        <v>0</v>
      </c>
      <c r="S87">
        <v>1.9416835406421753</v>
      </c>
      <c r="T87">
        <v>10.268903673705525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13.98</v>
      </c>
      <c r="J88">
        <f>BYPL_EOD!AC88+BYPL_EOD!AD88</f>
        <v>8.39</v>
      </c>
      <c r="K88">
        <f>MES_EOD!AC88+MES_EOD!AD88</f>
        <v>0</v>
      </c>
      <c r="L88">
        <f>NDMC_EOD!AC88+NDMC_EOD!AD88</f>
        <v>1.94</v>
      </c>
      <c r="M88">
        <f>TPDDL_EOD!AC88+TPDDL_EOD!AD88</f>
        <v>10.26</v>
      </c>
      <c r="N88">
        <f t="shared" si="6"/>
        <v>34.57</v>
      </c>
      <c r="O88" s="154">
        <f t="shared" si="7"/>
        <v>3.0000000000001137E-2</v>
      </c>
      <c r="P88">
        <v>13.99213190627712</v>
      </c>
      <c r="Q88">
        <v>8.397280879375181</v>
      </c>
      <c r="R88">
        <v>0</v>
      </c>
      <c r="S88">
        <v>1.9416835406421753</v>
      </c>
      <c r="T88">
        <v>10.268903673705525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13.98</v>
      </c>
      <c r="J89">
        <f>BYPL_EOD!AC89+BYPL_EOD!AD89</f>
        <v>8.39</v>
      </c>
      <c r="K89">
        <f>MES_EOD!AC89+MES_EOD!AD89</f>
        <v>0</v>
      </c>
      <c r="L89">
        <f>NDMC_EOD!AC89+NDMC_EOD!AD89</f>
        <v>1.94</v>
      </c>
      <c r="M89">
        <f>TPDDL_EOD!AC89+TPDDL_EOD!AD89</f>
        <v>10.26</v>
      </c>
      <c r="N89">
        <f t="shared" si="6"/>
        <v>34.57</v>
      </c>
      <c r="O89" s="154">
        <f t="shared" si="7"/>
        <v>3.0000000000001137E-2</v>
      </c>
      <c r="P89">
        <v>13.99213190627712</v>
      </c>
      <c r="Q89">
        <v>8.397280879375181</v>
      </c>
      <c r="R89">
        <v>0</v>
      </c>
      <c r="S89">
        <v>1.9416835406421753</v>
      </c>
      <c r="T89">
        <v>10.268903673705525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13.98</v>
      </c>
      <c r="J90">
        <f>BYPL_EOD!AC90+BYPL_EOD!AD90</f>
        <v>8.39</v>
      </c>
      <c r="K90">
        <f>MES_EOD!AC90+MES_EOD!AD90</f>
        <v>0</v>
      </c>
      <c r="L90">
        <f>NDMC_EOD!AC90+NDMC_EOD!AD90</f>
        <v>1.94</v>
      </c>
      <c r="M90">
        <f>TPDDL_EOD!AC90+TPDDL_EOD!AD90</f>
        <v>10.26</v>
      </c>
      <c r="N90">
        <f t="shared" si="6"/>
        <v>34.57</v>
      </c>
      <c r="O90" s="154">
        <f t="shared" si="7"/>
        <v>3.0000000000001137E-2</v>
      </c>
      <c r="P90">
        <v>13.99213190627712</v>
      </c>
      <c r="Q90">
        <v>8.397280879375181</v>
      </c>
      <c r="R90">
        <v>0</v>
      </c>
      <c r="S90">
        <v>1.9416835406421753</v>
      </c>
      <c r="T90">
        <v>10.268903673705525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13.98</v>
      </c>
      <c r="J91">
        <f>BYPL_EOD!AC91+BYPL_EOD!AD91</f>
        <v>8.39</v>
      </c>
      <c r="K91">
        <f>MES_EOD!AC91+MES_EOD!AD91</f>
        <v>0</v>
      </c>
      <c r="L91">
        <f>NDMC_EOD!AC91+NDMC_EOD!AD91</f>
        <v>1.94</v>
      </c>
      <c r="M91">
        <f>TPDDL_EOD!AC91+TPDDL_EOD!AD91</f>
        <v>10.26</v>
      </c>
      <c r="N91">
        <f t="shared" si="6"/>
        <v>34.57</v>
      </c>
      <c r="O91" s="154">
        <f t="shared" si="7"/>
        <v>1.0300000000000011</v>
      </c>
      <c r="P91">
        <v>14.396528782181083</v>
      </c>
      <c r="Q91">
        <v>8.6399768585478753</v>
      </c>
      <c r="R91">
        <v>0</v>
      </c>
      <c r="S91">
        <v>1.9978015620480185</v>
      </c>
      <c r="T91">
        <v>10.565692797223026</v>
      </c>
      <c r="U91" s="156">
        <f t="shared" si="8"/>
        <v>35.6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13.98</v>
      </c>
      <c r="J92">
        <f>BYPL_EOD!AC92+BYPL_EOD!AD92</f>
        <v>8.39</v>
      </c>
      <c r="K92">
        <f>MES_EOD!AC92+MES_EOD!AD92</f>
        <v>0</v>
      </c>
      <c r="L92">
        <f>NDMC_EOD!AC92+NDMC_EOD!AD92</f>
        <v>1.94</v>
      </c>
      <c r="M92">
        <f>TPDDL_EOD!AC92+TPDDL_EOD!AD92</f>
        <v>10.26</v>
      </c>
      <c r="N92">
        <f t="shared" si="6"/>
        <v>34.57</v>
      </c>
      <c r="O92" s="154">
        <f t="shared" si="7"/>
        <v>1.0300000000000011</v>
      </c>
      <c r="P92">
        <v>14.396528782181083</v>
      </c>
      <c r="Q92">
        <v>8.6399768585478753</v>
      </c>
      <c r="R92">
        <v>0</v>
      </c>
      <c r="S92">
        <v>1.9978015620480185</v>
      </c>
      <c r="T92">
        <v>10.565692797223026</v>
      </c>
      <c r="U92" s="156">
        <f t="shared" si="8"/>
        <v>35.6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13.98</v>
      </c>
      <c r="J93">
        <f>BYPL_EOD!AC93+BYPL_EOD!AD93</f>
        <v>8.39</v>
      </c>
      <c r="K93">
        <f>MES_EOD!AC93+MES_EOD!AD93</f>
        <v>0</v>
      </c>
      <c r="L93">
        <f>NDMC_EOD!AC93+NDMC_EOD!AD93</f>
        <v>1.94</v>
      </c>
      <c r="M93">
        <f>TPDDL_EOD!AC93+TPDDL_EOD!AD93</f>
        <v>10.26</v>
      </c>
      <c r="N93">
        <f t="shared" si="6"/>
        <v>34.57</v>
      </c>
      <c r="O93" s="154">
        <f t="shared" si="7"/>
        <v>1.0300000000000011</v>
      </c>
      <c r="P93">
        <v>14.396528782181083</v>
      </c>
      <c r="Q93">
        <v>8.6399768585478753</v>
      </c>
      <c r="R93">
        <v>0</v>
      </c>
      <c r="S93">
        <v>1.9978015620480185</v>
      </c>
      <c r="T93">
        <v>10.565692797223026</v>
      </c>
      <c r="U93" s="156">
        <f t="shared" si="8"/>
        <v>35.6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13.98</v>
      </c>
      <c r="J94">
        <f>BYPL_EOD!AC94+BYPL_EOD!AD94</f>
        <v>8.39</v>
      </c>
      <c r="K94">
        <f>MES_EOD!AC94+MES_EOD!AD94</f>
        <v>0</v>
      </c>
      <c r="L94">
        <f>NDMC_EOD!AC94+NDMC_EOD!AD94</f>
        <v>1.94</v>
      </c>
      <c r="M94">
        <f>TPDDL_EOD!AC94+TPDDL_EOD!AD94</f>
        <v>10.26</v>
      </c>
      <c r="N94">
        <f t="shared" si="6"/>
        <v>34.57</v>
      </c>
      <c r="O94" s="154">
        <f t="shared" si="7"/>
        <v>1.0300000000000011</v>
      </c>
      <c r="P94">
        <v>14.396528782181083</v>
      </c>
      <c r="Q94">
        <v>8.6399768585478753</v>
      </c>
      <c r="R94">
        <v>0</v>
      </c>
      <c r="S94">
        <v>1.9978015620480185</v>
      </c>
      <c r="T94">
        <v>10.565692797223026</v>
      </c>
      <c r="U94" s="156">
        <f t="shared" si="8"/>
        <v>35.6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14.38</v>
      </c>
      <c r="J95">
        <f>BYPL_EOD!AC95+BYPL_EOD!AD95</f>
        <v>8.6300000000000008</v>
      </c>
      <c r="K95">
        <f>MES_EOD!AC95+MES_EOD!AD95</f>
        <v>0</v>
      </c>
      <c r="L95">
        <f>NDMC_EOD!AC95+NDMC_EOD!AD95</f>
        <v>1.99</v>
      </c>
      <c r="M95">
        <f>TPDDL_EOD!AC95+TPDDL_EOD!AD95</f>
        <v>10.55</v>
      </c>
      <c r="N95">
        <f t="shared" si="6"/>
        <v>35.549999999999997</v>
      </c>
      <c r="O95" s="154">
        <f t="shared" si="7"/>
        <v>5.0000000000004263E-2</v>
      </c>
      <c r="P95">
        <v>14.400225035161746</v>
      </c>
      <c r="Q95">
        <v>8.6421378340365695</v>
      </c>
      <c r="R95">
        <v>0</v>
      </c>
      <c r="S95">
        <v>1.9927988748241916</v>
      </c>
      <c r="T95">
        <v>10.564838255977499</v>
      </c>
      <c r="U95" s="156">
        <f t="shared" si="8"/>
        <v>35.600000000000009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14.38</v>
      </c>
      <c r="J96">
        <f>BYPL_EOD!AC96+BYPL_EOD!AD96</f>
        <v>8.6300000000000008</v>
      </c>
      <c r="K96">
        <f>MES_EOD!AC96+MES_EOD!AD96</f>
        <v>0</v>
      </c>
      <c r="L96">
        <f>NDMC_EOD!AC96+NDMC_EOD!AD96</f>
        <v>1.99</v>
      </c>
      <c r="M96">
        <f>TPDDL_EOD!AC96+TPDDL_EOD!AD96</f>
        <v>10.55</v>
      </c>
      <c r="N96">
        <f t="shared" si="6"/>
        <v>35.549999999999997</v>
      </c>
      <c r="O96" s="154">
        <f t="shared" si="7"/>
        <v>5.0000000000004263E-2</v>
      </c>
      <c r="P96">
        <v>14.400225035161746</v>
      </c>
      <c r="Q96">
        <v>8.6421378340365695</v>
      </c>
      <c r="R96">
        <v>0</v>
      </c>
      <c r="S96">
        <v>1.9927988748241916</v>
      </c>
      <c r="T96">
        <v>10.564838255977499</v>
      </c>
      <c r="U96" s="156">
        <f t="shared" si="8"/>
        <v>35.600000000000009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12.4</v>
      </c>
      <c r="J97">
        <f>BYPL_EOD!AC97+BYPL_EOD!AD97</f>
        <v>12.4</v>
      </c>
      <c r="K97">
        <f>MES_EOD!AC97+MES_EOD!AD97</f>
        <v>0</v>
      </c>
      <c r="L97">
        <f>NDMC_EOD!AC97+NDMC_EOD!AD97</f>
        <v>1.72</v>
      </c>
      <c r="M97">
        <f>TPDDL_EOD!AC97+TPDDL_EOD!AD97</f>
        <v>9.09</v>
      </c>
      <c r="N97">
        <f t="shared" si="6"/>
        <v>35.61</v>
      </c>
      <c r="O97" s="154">
        <f t="shared" si="7"/>
        <v>-9.9999999999980105E-3</v>
      </c>
      <c r="P97">
        <v>12.396517832069645</v>
      </c>
      <c r="Q97">
        <v>12.396517832069645</v>
      </c>
      <c r="R97">
        <v>0</v>
      </c>
      <c r="S97">
        <v>1.7195169896096603</v>
      </c>
      <c r="T97">
        <v>9.0874473462510537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12.4</v>
      </c>
      <c r="J98">
        <f>BYPL_EOD!AC98+BYPL_EOD!AD98</f>
        <v>12.4</v>
      </c>
      <c r="K98">
        <f>MES_EOD!AC98+MES_EOD!AD98</f>
        <v>0</v>
      </c>
      <c r="L98">
        <f>NDMC_EOD!AC98+NDMC_EOD!AD98</f>
        <v>1.72</v>
      </c>
      <c r="M98">
        <f>TPDDL_EOD!AC98+TPDDL_EOD!AD98</f>
        <v>9.09</v>
      </c>
      <c r="N98">
        <f t="shared" si="6"/>
        <v>35.61</v>
      </c>
      <c r="O98" s="154">
        <f t="shared" si="7"/>
        <v>-9.9999999999980105E-3</v>
      </c>
      <c r="P98">
        <v>12.396517832069645</v>
      </c>
      <c r="Q98">
        <v>12.396517832069645</v>
      </c>
      <c r="R98">
        <v>0</v>
      </c>
      <c r="S98">
        <v>1.7195169896096603</v>
      </c>
      <c r="T98">
        <v>9.0874473462510537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1.1834000000000002</v>
      </c>
      <c r="E99" s="156">
        <f t="shared" si="12"/>
        <v>0</v>
      </c>
      <c r="F99" s="156">
        <f t="shared" si="12"/>
        <v>2.016</v>
      </c>
      <c r="G99" s="156">
        <f t="shared" si="12"/>
        <v>1.1834000000000002</v>
      </c>
      <c r="H99" s="156"/>
      <c r="I99" s="156">
        <f t="shared" si="12"/>
        <v>0.52609750000000044</v>
      </c>
      <c r="J99" s="156">
        <f t="shared" si="12"/>
        <v>0.26100250000000019</v>
      </c>
      <c r="K99" s="156">
        <f t="shared" si="12"/>
        <v>0</v>
      </c>
      <c r="L99" s="156">
        <f t="shared" si="12"/>
        <v>5.7392499999999985E-2</v>
      </c>
      <c r="M99" s="156">
        <f t="shared" si="12"/>
        <v>0.32559249999999956</v>
      </c>
      <c r="N99" s="156">
        <f t="shared" si="12"/>
        <v>1.1700849999999987</v>
      </c>
      <c r="O99" s="156">
        <f t="shared" si="12"/>
        <v>1.3314999999999955E-2</v>
      </c>
      <c r="P99" s="156">
        <f t="shared" si="12"/>
        <v>0.5289217813163577</v>
      </c>
      <c r="Q99" s="156">
        <f t="shared" si="12"/>
        <v>0.26517636501299763</v>
      </c>
      <c r="R99" s="156">
        <f t="shared" si="12"/>
        <v>0</v>
      </c>
      <c r="S99" s="156">
        <f t="shared" si="12"/>
        <v>5.8335680497059159E-2</v>
      </c>
      <c r="T99" s="156">
        <f t="shared" si="12"/>
        <v>0.33096617317358584</v>
      </c>
      <c r="U99" s="156">
        <f t="shared" si="12"/>
        <v>1.1834000000000002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44675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192</v>
      </c>
      <c r="E3">
        <f>BAWANA!AM3</f>
        <v>0</v>
      </c>
      <c r="F3">
        <f>(B3+C3)*0.8</f>
        <v>256</v>
      </c>
      <c r="G3">
        <f>(D3+E3)</f>
        <v>192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31.04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-64</v>
      </c>
      <c r="P3">
        <v>74.715000000000003</v>
      </c>
      <c r="Q3">
        <v>37.44</v>
      </c>
      <c r="R3">
        <v>4.3650000000000002</v>
      </c>
      <c r="S3">
        <v>23.28</v>
      </c>
      <c r="T3">
        <v>52.199999999999996</v>
      </c>
      <c r="U3" s="156">
        <f t="shared" ref="U3:U66" si="2">SUM(P3:T3)</f>
        <v>192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31.04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5.82</v>
      </c>
      <c r="S4">
        <v>31.04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31.04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5.82</v>
      </c>
      <c r="S5">
        <v>31.04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31.04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5.82</v>
      </c>
      <c r="S6">
        <v>31.04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31.04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5.82</v>
      </c>
      <c r="S7">
        <v>31.04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31.04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5.82</v>
      </c>
      <c r="S8">
        <v>31.04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31.04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5.82</v>
      </c>
      <c r="S9">
        <v>31.04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31.04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31.04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31.04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31.04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31.04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31.04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31.04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31.04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31.04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31.04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31.04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31.04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31.04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31.04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31.04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31.04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31.04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31.04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31.04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31.04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31.04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31.04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31.04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31.04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31.04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31.04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31.04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31.04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31.04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31.04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31.04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31.04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31.04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31.04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31.04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31.04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31.04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31.04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31.04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31.04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31.04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31.04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31.04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31.04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31.04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31.04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31.04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31.04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31.04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31.04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31.04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31.04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31.04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31.04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31.04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31.04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31.04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31.04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31.04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31.04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31.04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31.04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31.04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31.04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31.04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31.04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31.04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31.04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31.04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31.04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31.04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31.04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31.04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31.04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31.04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31.04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31.04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31.04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31.04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31.04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31.04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31.04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31.04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31.04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31.04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31.04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31.04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31.04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31.04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31.04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31.04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31.04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31.04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31.04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31.04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31.04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31.04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31.04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31.04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31.04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31.04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31.04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31.04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31.04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31.04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31.04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31.04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31.04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31.04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31.04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31.04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31.04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31.04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31.04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31.04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31.04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31.04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31.04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31.04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31.04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31.04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31.04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31.04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31.04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31.04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31.04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31.04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31.04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31.04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31.04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31.04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31.04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31.04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31.04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31.04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31.04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31.04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31.04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31.04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31.04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31.04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31.04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31.04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31.04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31.04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31.04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31.04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31.04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31.04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31.04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31.04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31.04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31.04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31.04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31.04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31.04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31.04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31.04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31.04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31.04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31.04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31.04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6.1280000000000001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6.1280000000000001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0.13967999999999997</v>
      </c>
      <c r="L99" s="156">
        <f t="shared" si="14"/>
        <v>0.7449599999999994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-1.6E-2</v>
      </c>
      <c r="P99" s="156">
        <f t="shared" si="14"/>
        <v>2.3846537500000009</v>
      </c>
      <c r="Q99" s="156">
        <f t="shared" si="14"/>
        <v>1.1949600000000011</v>
      </c>
      <c r="R99" s="156">
        <f t="shared" si="14"/>
        <v>0.13931624999999997</v>
      </c>
      <c r="S99" s="156">
        <f t="shared" si="14"/>
        <v>0.74301999999999935</v>
      </c>
      <c r="T99" s="156">
        <f t="shared" si="14"/>
        <v>1.6660500000000025</v>
      </c>
      <c r="U99" s="156">
        <f t="shared" si="14"/>
        <v>6.1280000000000001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960</v>
      </c>
      <c r="C3">
        <f>BAWANA!G3</f>
        <v>0</v>
      </c>
      <c r="D3">
        <f>BAWANA!AP3</f>
        <v>290</v>
      </c>
      <c r="E3">
        <f>BAWANA!AQ3</f>
        <v>0</v>
      </c>
      <c r="F3">
        <f>(B3+C3)*0.8</f>
        <v>768</v>
      </c>
      <c r="G3">
        <f>(D3+E3)</f>
        <v>290</v>
      </c>
      <c r="H3" s="154"/>
      <c r="I3">
        <f>BRPL_EOD!AO3+BRPL_EOD!AP3</f>
        <v>160.30000000000001</v>
      </c>
      <c r="J3">
        <f>BYPL_EOD!AO3+BYPL_EOD!AP3</f>
        <v>65.58</v>
      </c>
      <c r="K3">
        <f>MES_EOD!AO3+MES_EOD!AP3</f>
        <v>4.37</v>
      </c>
      <c r="L3">
        <f>NDMC_EOD!AO3+NDMC_EOD!AP3</f>
        <v>8.74</v>
      </c>
      <c r="M3">
        <f>TPDDL_EOD!AO3+TPDDL_EOD!AP3</f>
        <v>51.01</v>
      </c>
      <c r="N3">
        <f t="shared" ref="N3:N66" si="0">SUM(I3:M3)</f>
        <v>290</v>
      </c>
      <c r="O3" s="154">
        <f t="shared" ref="O3:O66" si="1">G3-N3</f>
        <v>0</v>
      </c>
      <c r="P3">
        <v>160.30000000000001</v>
      </c>
      <c r="Q3">
        <v>65.58</v>
      </c>
      <c r="R3">
        <v>4.37</v>
      </c>
      <c r="S3">
        <v>8.74</v>
      </c>
      <c r="T3">
        <v>51.01</v>
      </c>
      <c r="U3" s="156">
        <f t="shared" ref="U3:U66" si="2">SUM(P3:T3)</f>
        <v>290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960</v>
      </c>
      <c r="C4">
        <f>BAWANA!G4</f>
        <v>0</v>
      </c>
      <c r="D4">
        <f>BAWANA!AP4</f>
        <v>290</v>
      </c>
      <c r="E4">
        <f>BAWANA!AQ4</f>
        <v>0</v>
      </c>
      <c r="F4">
        <f t="shared" ref="F4:F67" si="4">(B4+C4)*0.8</f>
        <v>768</v>
      </c>
      <c r="G4">
        <f t="shared" ref="G4:G67" si="5">(D4+E4)</f>
        <v>290</v>
      </c>
      <c r="H4" s="154"/>
      <c r="I4">
        <f>BRPL_EOD!AO4+BRPL_EOD!AP4</f>
        <v>160.30000000000001</v>
      </c>
      <c r="J4">
        <f>BYPL_EOD!AO4+BYPL_EOD!AP4</f>
        <v>65.58</v>
      </c>
      <c r="K4">
        <f>MES_EOD!AO4+MES_EOD!AP4</f>
        <v>4.37</v>
      </c>
      <c r="L4">
        <f>NDMC_EOD!AO4+NDMC_EOD!AP4</f>
        <v>8.74</v>
      </c>
      <c r="M4">
        <f>TPDDL_EOD!AO4+TPDDL_EOD!AP4</f>
        <v>51.01</v>
      </c>
      <c r="N4">
        <f t="shared" si="0"/>
        <v>290</v>
      </c>
      <c r="O4" s="154">
        <f t="shared" si="1"/>
        <v>0</v>
      </c>
      <c r="P4">
        <v>160.30000000000001</v>
      </c>
      <c r="Q4">
        <v>65.58</v>
      </c>
      <c r="R4">
        <v>4.37</v>
      </c>
      <c r="S4">
        <v>8.74</v>
      </c>
      <c r="T4">
        <v>51.01</v>
      </c>
      <c r="U4" s="156">
        <f t="shared" si="2"/>
        <v>290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960</v>
      </c>
      <c r="C5">
        <f>BAWANA!G5</f>
        <v>0</v>
      </c>
      <c r="D5">
        <f>BAWANA!AP5</f>
        <v>290</v>
      </c>
      <c r="E5">
        <f>BAWANA!AQ5</f>
        <v>0</v>
      </c>
      <c r="F5">
        <f t="shared" si="4"/>
        <v>768</v>
      </c>
      <c r="G5">
        <f t="shared" si="5"/>
        <v>290</v>
      </c>
      <c r="H5" s="154"/>
      <c r="I5">
        <f>BRPL_EOD!AO5+BRPL_EOD!AP5</f>
        <v>173.37</v>
      </c>
      <c r="J5">
        <f>BYPL_EOD!AO5+BYPL_EOD!AP5</f>
        <v>47.28</v>
      </c>
      <c r="K5">
        <f>MES_EOD!AO5+MES_EOD!AP5</f>
        <v>4.7300000000000004</v>
      </c>
      <c r="L5">
        <f>NDMC_EOD!AO5+NDMC_EOD!AP5</f>
        <v>9.4600000000000009</v>
      </c>
      <c r="M5">
        <f>TPDDL_EOD!AO5+TPDDL_EOD!AP5</f>
        <v>55.16</v>
      </c>
      <c r="N5">
        <f t="shared" si="0"/>
        <v>290</v>
      </c>
      <c r="O5" s="154">
        <f t="shared" si="1"/>
        <v>0</v>
      </c>
      <c r="P5">
        <v>173.37</v>
      </c>
      <c r="Q5">
        <v>47.28</v>
      </c>
      <c r="R5">
        <v>4.7300000000000004</v>
      </c>
      <c r="S5">
        <v>9.4600000000000009</v>
      </c>
      <c r="T5">
        <v>55.16</v>
      </c>
      <c r="U5" s="156">
        <f t="shared" si="2"/>
        <v>290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960</v>
      </c>
      <c r="C6">
        <f>BAWANA!G6</f>
        <v>0</v>
      </c>
      <c r="D6">
        <f>BAWANA!AP6</f>
        <v>290</v>
      </c>
      <c r="E6">
        <f>BAWANA!AQ6</f>
        <v>0</v>
      </c>
      <c r="F6">
        <f t="shared" si="4"/>
        <v>768</v>
      </c>
      <c r="G6">
        <f t="shared" si="5"/>
        <v>290</v>
      </c>
      <c r="H6" s="154"/>
      <c r="I6">
        <f>BRPL_EOD!AO6+BRPL_EOD!AP6</f>
        <v>180.74</v>
      </c>
      <c r="J6">
        <f>BYPL_EOD!AO6+BYPL_EOD!AP6</f>
        <v>36.97</v>
      </c>
      <c r="K6">
        <f>MES_EOD!AO6+MES_EOD!AP6</f>
        <v>4.93</v>
      </c>
      <c r="L6">
        <f>NDMC_EOD!AO6+NDMC_EOD!AP6</f>
        <v>9.86</v>
      </c>
      <c r="M6">
        <f>TPDDL_EOD!AO6+TPDDL_EOD!AP6</f>
        <v>57.51</v>
      </c>
      <c r="N6">
        <f t="shared" si="0"/>
        <v>290.01</v>
      </c>
      <c r="O6" s="154">
        <f t="shared" si="1"/>
        <v>-9.9999999999909051E-3</v>
      </c>
      <c r="P6">
        <v>180.73376780111033</v>
      </c>
      <c r="Q6">
        <v>36.968725216371851</v>
      </c>
      <c r="R6">
        <v>4.9298300058618665</v>
      </c>
      <c r="S6">
        <v>9.859660011723733</v>
      </c>
      <c r="T6">
        <v>57.508016964932246</v>
      </c>
      <c r="U6" s="156">
        <f t="shared" si="2"/>
        <v>290.00000000000006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290</v>
      </c>
      <c r="E7">
        <f>BAWANA!AQ7</f>
        <v>0</v>
      </c>
      <c r="F7">
        <f t="shared" si="4"/>
        <v>768</v>
      </c>
      <c r="G7">
        <f t="shared" si="5"/>
        <v>290</v>
      </c>
      <c r="H7" s="154"/>
      <c r="I7">
        <f>BRPL_EOD!AO7+BRPL_EOD!AP7</f>
        <v>166.15</v>
      </c>
      <c r="J7">
        <f>BYPL_EOD!AO7+BYPL_EOD!AP7</f>
        <v>51.35</v>
      </c>
      <c r="K7">
        <f>MES_EOD!AO7+MES_EOD!AP7</f>
        <v>10.57</v>
      </c>
      <c r="L7">
        <f>NDMC_EOD!AO7+NDMC_EOD!AP7</f>
        <v>9.06</v>
      </c>
      <c r="M7">
        <f>TPDDL_EOD!AO7+TPDDL_EOD!AP7</f>
        <v>52.86</v>
      </c>
      <c r="N7">
        <f t="shared" si="0"/>
        <v>289.99</v>
      </c>
      <c r="O7" s="154">
        <f t="shared" si="1"/>
        <v>9.9999999999909051E-3</v>
      </c>
      <c r="P7">
        <v>166.15572950791406</v>
      </c>
      <c r="Q7">
        <v>51.351770750715545</v>
      </c>
      <c r="R7">
        <v>10.570364495327425</v>
      </c>
      <c r="S7">
        <v>9.060312424566364</v>
      </c>
      <c r="T7">
        <v>52.861822821476601</v>
      </c>
      <c r="U7" s="156">
        <f t="shared" si="2"/>
        <v>290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290</v>
      </c>
      <c r="E8">
        <f>BAWANA!AQ8</f>
        <v>0</v>
      </c>
      <c r="F8">
        <f t="shared" si="4"/>
        <v>768</v>
      </c>
      <c r="G8">
        <f t="shared" si="5"/>
        <v>290</v>
      </c>
      <c r="H8" s="154"/>
      <c r="I8">
        <f>BRPL_EOD!AO8+BRPL_EOD!AP8</f>
        <v>197.52</v>
      </c>
      <c r="J8">
        <f>BYPL_EOD!AO8+BYPL_EOD!AP8</f>
        <v>49.38</v>
      </c>
      <c r="K8">
        <f>MES_EOD!AO8+MES_EOD!AP8</f>
        <v>5.39</v>
      </c>
      <c r="L8">
        <f>NDMC_EOD!AO8+NDMC_EOD!AP8</f>
        <v>10.77</v>
      </c>
      <c r="M8">
        <f>TPDDL_EOD!AO8+TPDDL_EOD!AP8</f>
        <v>26.94</v>
      </c>
      <c r="N8">
        <f t="shared" si="0"/>
        <v>290</v>
      </c>
      <c r="O8" s="154">
        <f t="shared" si="1"/>
        <v>0</v>
      </c>
      <c r="P8">
        <v>197.52</v>
      </c>
      <c r="Q8">
        <v>49.38</v>
      </c>
      <c r="R8">
        <v>5.39</v>
      </c>
      <c r="S8">
        <v>10.77</v>
      </c>
      <c r="T8">
        <v>26.94</v>
      </c>
      <c r="U8" s="156">
        <f t="shared" si="2"/>
        <v>290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290</v>
      </c>
      <c r="E9">
        <f>BAWANA!AQ9</f>
        <v>0</v>
      </c>
      <c r="F9">
        <f t="shared" si="4"/>
        <v>768</v>
      </c>
      <c r="G9">
        <f t="shared" si="5"/>
        <v>290</v>
      </c>
      <c r="H9" s="154"/>
      <c r="I9">
        <f>BRPL_EOD!AO9+BRPL_EOD!AP9</f>
        <v>203.83</v>
      </c>
      <c r="J9">
        <f>BYPL_EOD!AO9+BYPL_EOD!AP9</f>
        <v>41.69</v>
      </c>
      <c r="K9">
        <f>MES_EOD!AO9+MES_EOD!AP9</f>
        <v>5.56</v>
      </c>
      <c r="L9">
        <f>NDMC_EOD!AO9+NDMC_EOD!AP9</f>
        <v>11.12</v>
      </c>
      <c r="M9">
        <f>TPDDL_EOD!AO9+TPDDL_EOD!AP9</f>
        <v>27.8</v>
      </c>
      <c r="N9">
        <f t="shared" si="0"/>
        <v>290</v>
      </c>
      <c r="O9" s="154">
        <f t="shared" si="1"/>
        <v>0</v>
      </c>
      <c r="P9">
        <v>203.83</v>
      </c>
      <c r="Q9">
        <v>41.69</v>
      </c>
      <c r="R9">
        <v>5.56</v>
      </c>
      <c r="S9">
        <v>11.12</v>
      </c>
      <c r="T9">
        <v>27.8</v>
      </c>
      <c r="U9" s="156">
        <f t="shared" si="2"/>
        <v>290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290</v>
      </c>
      <c r="E10">
        <f>BAWANA!AQ10</f>
        <v>0</v>
      </c>
      <c r="F10">
        <f t="shared" si="4"/>
        <v>768</v>
      </c>
      <c r="G10">
        <f t="shared" si="5"/>
        <v>290</v>
      </c>
      <c r="H10" s="154"/>
      <c r="I10">
        <f>BRPL_EOD!AO10+BRPL_EOD!AP10</f>
        <v>214.09</v>
      </c>
      <c r="J10">
        <f>BYPL_EOD!AO10+BYPL_EOD!AP10</f>
        <v>29.19</v>
      </c>
      <c r="K10">
        <f>MES_EOD!AO10+MES_EOD!AP10</f>
        <v>5.84</v>
      </c>
      <c r="L10">
        <f>NDMC_EOD!AO10+NDMC_EOD!AP10</f>
        <v>11.68</v>
      </c>
      <c r="M10">
        <f>TPDDL_EOD!AO10+TPDDL_EOD!AP10</f>
        <v>29.19</v>
      </c>
      <c r="N10">
        <f t="shared" si="0"/>
        <v>289.99</v>
      </c>
      <c r="O10" s="154">
        <f t="shared" si="1"/>
        <v>9.9999999999909051E-3</v>
      </c>
      <c r="P10">
        <v>214.09738266836789</v>
      </c>
      <c r="Q10">
        <v>29.191006586434014</v>
      </c>
      <c r="R10">
        <v>5.840201386254698</v>
      </c>
      <c r="S10">
        <v>11.680402772509396</v>
      </c>
      <c r="T10">
        <v>29.191006586434014</v>
      </c>
      <c r="U10" s="156">
        <f t="shared" si="2"/>
        <v>290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960</v>
      </c>
      <c r="C11">
        <f>BAWANA!G11</f>
        <v>0</v>
      </c>
      <c r="D11">
        <f>BAWANA!AP11</f>
        <v>290</v>
      </c>
      <c r="E11">
        <f>BAWANA!AQ11</f>
        <v>0</v>
      </c>
      <c r="F11">
        <f t="shared" si="4"/>
        <v>768</v>
      </c>
      <c r="G11">
        <f t="shared" si="5"/>
        <v>290</v>
      </c>
      <c r="H11" s="154"/>
      <c r="I11">
        <f>BRPL_EOD!AO11+BRPL_EOD!AP11</f>
        <v>183.33</v>
      </c>
      <c r="J11">
        <f>BYPL_EOD!AO11+BYPL_EOD!AP11</f>
        <v>66.67</v>
      </c>
      <c r="K11">
        <f>MES_EOD!AO11+MES_EOD!AP11</f>
        <v>5</v>
      </c>
      <c r="L11">
        <f>NDMC_EOD!AO11+NDMC_EOD!AP11</f>
        <v>10</v>
      </c>
      <c r="M11">
        <f>TPDDL_EOD!AO11+TPDDL_EOD!AP11</f>
        <v>25</v>
      </c>
      <c r="N11">
        <f t="shared" si="0"/>
        <v>290</v>
      </c>
      <c r="O11" s="154">
        <f t="shared" si="1"/>
        <v>0</v>
      </c>
      <c r="P11">
        <v>183.33</v>
      </c>
      <c r="Q11">
        <v>66.67</v>
      </c>
      <c r="R11">
        <v>5</v>
      </c>
      <c r="S11">
        <v>10</v>
      </c>
      <c r="T11">
        <v>25</v>
      </c>
      <c r="U11" s="156">
        <f t="shared" si="2"/>
        <v>290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960</v>
      </c>
      <c r="C12">
        <f>BAWANA!G12</f>
        <v>0</v>
      </c>
      <c r="D12">
        <f>BAWANA!AP12</f>
        <v>290</v>
      </c>
      <c r="E12">
        <f>BAWANA!AQ12</f>
        <v>0</v>
      </c>
      <c r="F12">
        <f t="shared" si="4"/>
        <v>768</v>
      </c>
      <c r="G12">
        <f t="shared" si="5"/>
        <v>290</v>
      </c>
      <c r="H12" s="154"/>
      <c r="I12">
        <f>BRPL_EOD!AO12+BRPL_EOD!AP12</f>
        <v>194.51</v>
      </c>
      <c r="J12">
        <f>BYPL_EOD!AO12+BYPL_EOD!AP12</f>
        <v>53.05</v>
      </c>
      <c r="K12">
        <f>MES_EOD!AO12+MES_EOD!AP12</f>
        <v>5.3</v>
      </c>
      <c r="L12">
        <f>NDMC_EOD!AO12+NDMC_EOD!AP12</f>
        <v>10.61</v>
      </c>
      <c r="M12">
        <f>TPDDL_EOD!AO12+TPDDL_EOD!AP12</f>
        <v>26.52</v>
      </c>
      <c r="N12">
        <f t="shared" si="0"/>
        <v>289.99</v>
      </c>
      <c r="O12" s="154">
        <f t="shared" si="1"/>
        <v>9.9999999999909051E-3</v>
      </c>
      <c r="P12">
        <v>194.51670747267147</v>
      </c>
      <c r="Q12">
        <v>53.051829373426663</v>
      </c>
      <c r="R12">
        <v>5.3001827649229281</v>
      </c>
      <c r="S12">
        <v>10.610365874685334</v>
      </c>
      <c r="T12">
        <v>26.520914514293594</v>
      </c>
      <c r="U12" s="156">
        <f t="shared" si="2"/>
        <v>290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960</v>
      </c>
      <c r="C13">
        <f>BAWANA!G13</f>
        <v>0</v>
      </c>
      <c r="D13">
        <f>BAWANA!AP13</f>
        <v>290</v>
      </c>
      <c r="E13">
        <f>BAWANA!AQ13</f>
        <v>0</v>
      </c>
      <c r="F13">
        <f t="shared" si="4"/>
        <v>768</v>
      </c>
      <c r="G13">
        <f t="shared" si="5"/>
        <v>290</v>
      </c>
      <c r="H13" s="154"/>
      <c r="I13">
        <f>BRPL_EOD!AO13+BRPL_EOD!AP13</f>
        <v>201.26</v>
      </c>
      <c r="J13">
        <f>BYPL_EOD!AO13+BYPL_EOD!AP13</f>
        <v>45.74</v>
      </c>
      <c r="K13">
        <f>MES_EOD!AO13+MES_EOD!AP13</f>
        <v>4.57</v>
      </c>
      <c r="L13">
        <f>NDMC_EOD!AO13+NDMC_EOD!AP13</f>
        <v>10.98</v>
      </c>
      <c r="M13">
        <f>TPDDL_EOD!AO13+TPDDL_EOD!AP13</f>
        <v>27.44</v>
      </c>
      <c r="N13">
        <f t="shared" si="0"/>
        <v>289.99</v>
      </c>
      <c r="O13" s="154">
        <f t="shared" si="1"/>
        <v>9.9999999999909051E-3</v>
      </c>
      <c r="P13">
        <v>201.26694023931859</v>
      </c>
      <c r="Q13">
        <v>45.74157729576882</v>
      </c>
      <c r="R13">
        <v>4.5701575916410908</v>
      </c>
      <c r="S13">
        <v>10.980378633745991</v>
      </c>
      <c r="T13">
        <v>27.440946239525502</v>
      </c>
      <c r="U13" s="156">
        <f t="shared" si="2"/>
        <v>289.99999999999994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960</v>
      </c>
      <c r="C14">
        <f>BAWANA!G14</f>
        <v>0</v>
      </c>
      <c r="D14">
        <f>BAWANA!AP14</f>
        <v>290</v>
      </c>
      <c r="E14">
        <f>BAWANA!AQ14</f>
        <v>0</v>
      </c>
      <c r="F14">
        <f t="shared" si="4"/>
        <v>768</v>
      </c>
      <c r="G14">
        <f t="shared" si="5"/>
        <v>290</v>
      </c>
      <c r="H14" s="154"/>
      <c r="I14">
        <f>BRPL_EOD!AO14+BRPL_EOD!AP14</f>
        <v>211.26</v>
      </c>
      <c r="J14">
        <f>BYPL_EOD!AO14+BYPL_EOD!AP14</f>
        <v>33.61</v>
      </c>
      <c r="K14">
        <f>MES_EOD!AO14+MES_EOD!AP14</f>
        <v>4.8</v>
      </c>
      <c r="L14">
        <f>NDMC_EOD!AO14+NDMC_EOD!AP14</f>
        <v>11.52</v>
      </c>
      <c r="M14">
        <f>TPDDL_EOD!AO14+TPDDL_EOD!AP14</f>
        <v>28.81</v>
      </c>
      <c r="N14">
        <f t="shared" si="0"/>
        <v>290</v>
      </c>
      <c r="O14" s="154">
        <f t="shared" si="1"/>
        <v>0</v>
      </c>
      <c r="P14">
        <v>211.26</v>
      </c>
      <c r="Q14">
        <v>33.61</v>
      </c>
      <c r="R14">
        <v>4.8</v>
      </c>
      <c r="S14">
        <v>11.52</v>
      </c>
      <c r="T14">
        <v>28.81</v>
      </c>
      <c r="U14" s="156">
        <f t="shared" si="2"/>
        <v>290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960</v>
      </c>
      <c r="C15">
        <f>BAWANA!G15</f>
        <v>0</v>
      </c>
      <c r="D15">
        <f>BAWANA!AP15</f>
        <v>290</v>
      </c>
      <c r="E15">
        <f>BAWANA!AQ15</f>
        <v>0</v>
      </c>
      <c r="F15">
        <f t="shared" si="4"/>
        <v>768</v>
      </c>
      <c r="G15">
        <f t="shared" si="5"/>
        <v>290</v>
      </c>
      <c r="H15" s="154"/>
      <c r="I15">
        <f>BRPL_EOD!AO15+BRPL_EOD!AP15</f>
        <v>189.32</v>
      </c>
      <c r="J15">
        <f>BYPL_EOD!AO15+BYPL_EOD!AP15</f>
        <v>60.24</v>
      </c>
      <c r="K15">
        <f>MES_EOD!AO15+MES_EOD!AP15</f>
        <v>4.3</v>
      </c>
      <c r="L15">
        <f>NDMC_EOD!AO15+NDMC_EOD!AP15</f>
        <v>10.33</v>
      </c>
      <c r="M15">
        <f>TPDDL_EOD!AO15+TPDDL_EOD!AP15</f>
        <v>25.82</v>
      </c>
      <c r="N15">
        <f t="shared" si="0"/>
        <v>290.01</v>
      </c>
      <c r="O15" s="154">
        <f t="shared" si="1"/>
        <v>-9.9999999999909051E-3</v>
      </c>
      <c r="P15">
        <v>189.31347194924314</v>
      </c>
      <c r="Q15">
        <v>60.237922830247236</v>
      </c>
      <c r="R15">
        <v>4.2998517292507152</v>
      </c>
      <c r="S15">
        <v>10.329643805386022</v>
      </c>
      <c r="T15">
        <v>25.819109685872903</v>
      </c>
      <c r="U15" s="156">
        <f t="shared" si="2"/>
        <v>290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960</v>
      </c>
      <c r="C16">
        <f>BAWANA!G16</f>
        <v>0</v>
      </c>
      <c r="D16">
        <f>BAWANA!AP16</f>
        <v>290</v>
      </c>
      <c r="E16">
        <f>BAWANA!AQ16</f>
        <v>0</v>
      </c>
      <c r="F16">
        <f t="shared" si="4"/>
        <v>768</v>
      </c>
      <c r="G16">
        <f t="shared" si="5"/>
        <v>290</v>
      </c>
      <c r="H16" s="154"/>
      <c r="I16">
        <f>BRPL_EOD!AO16+BRPL_EOD!AP16</f>
        <v>167.02</v>
      </c>
      <c r="J16">
        <f>BYPL_EOD!AO16+BYPL_EOD!AP16</f>
        <v>63.01</v>
      </c>
      <c r="K16">
        <f>MES_EOD!AO16+MES_EOD!AP16</f>
        <v>3.8</v>
      </c>
      <c r="L16">
        <f>NDMC_EOD!AO16+NDMC_EOD!AP16</f>
        <v>33.4</v>
      </c>
      <c r="M16">
        <f>TPDDL_EOD!AO16+TPDDL_EOD!AP16</f>
        <v>22.77</v>
      </c>
      <c r="N16">
        <f t="shared" si="0"/>
        <v>290</v>
      </c>
      <c r="O16" s="154">
        <f t="shared" si="1"/>
        <v>0</v>
      </c>
      <c r="P16">
        <v>167.02</v>
      </c>
      <c r="Q16">
        <v>63.01</v>
      </c>
      <c r="R16">
        <v>3.8</v>
      </c>
      <c r="S16">
        <v>33.4</v>
      </c>
      <c r="T16">
        <v>22.77</v>
      </c>
      <c r="U16" s="156">
        <f t="shared" si="2"/>
        <v>290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960</v>
      </c>
      <c r="C17">
        <f>BAWANA!G17</f>
        <v>0</v>
      </c>
      <c r="D17">
        <f>BAWANA!AP17</f>
        <v>178.16</v>
      </c>
      <c r="E17">
        <f>BAWANA!AQ17</f>
        <v>0</v>
      </c>
      <c r="F17">
        <f t="shared" si="4"/>
        <v>768</v>
      </c>
      <c r="G17">
        <f t="shared" si="5"/>
        <v>178.16</v>
      </c>
      <c r="H17" s="154"/>
      <c r="I17">
        <f>BRPL_EOD!AO17+BRPL_EOD!AP17</f>
        <v>45</v>
      </c>
      <c r="J17">
        <f>BYPL_EOD!AO17+BYPL_EOD!AP17</f>
        <v>55.16</v>
      </c>
      <c r="K17">
        <f>MES_EOD!AO17+MES_EOD!AP17</f>
        <v>5</v>
      </c>
      <c r="L17">
        <f>NDMC_EOD!AO17+NDMC_EOD!AP17</f>
        <v>43</v>
      </c>
      <c r="M17">
        <f>TPDDL_EOD!AO17+TPDDL_EOD!AP17</f>
        <v>30</v>
      </c>
      <c r="N17">
        <f t="shared" si="0"/>
        <v>178.16</v>
      </c>
      <c r="O17" s="154">
        <f t="shared" si="1"/>
        <v>0</v>
      </c>
      <c r="P17">
        <v>45</v>
      </c>
      <c r="Q17">
        <v>55.16</v>
      </c>
      <c r="R17">
        <v>5</v>
      </c>
      <c r="S17">
        <v>43</v>
      </c>
      <c r="T17">
        <v>30</v>
      </c>
      <c r="U17" s="156">
        <f t="shared" si="2"/>
        <v>178.16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960</v>
      </c>
      <c r="C18">
        <f>BAWANA!G18</f>
        <v>0</v>
      </c>
      <c r="D18">
        <f>BAWANA!AP18</f>
        <v>173</v>
      </c>
      <c r="E18">
        <f>BAWANA!AQ18</f>
        <v>0</v>
      </c>
      <c r="F18">
        <f t="shared" si="4"/>
        <v>768</v>
      </c>
      <c r="G18">
        <f t="shared" si="5"/>
        <v>173</v>
      </c>
      <c r="H18" s="154"/>
      <c r="I18">
        <f>BRPL_EOD!AO18+BRPL_EOD!AP18</f>
        <v>45</v>
      </c>
      <c r="J18">
        <f>BYPL_EOD!AO18+BYPL_EOD!AP18</f>
        <v>50</v>
      </c>
      <c r="K18">
        <f>MES_EOD!AO18+MES_EOD!AP18</f>
        <v>5</v>
      </c>
      <c r="L18">
        <f>NDMC_EOD!AO18+NDMC_EOD!AP18</f>
        <v>43</v>
      </c>
      <c r="M18">
        <f>TPDDL_EOD!AO18+TPDDL_EOD!AP18</f>
        <v>30</v>
      </c>
      <c r="N18">
        <f t="shared" si="0"/>
        <v>173</v>
      </c>
      <c r="O18" s="154">
        <f t="shared" si="1"/>
        <v>0</v>
      </c>
      <c r="P18">
        <v>45</v>
      </c>
      <c r="Q18">
        <v>50</v>
      </c>
      <c r="R18">
        <v>5</v>
      </c>
      <c r="S18">
        <v>43</v>
      </c>
      <c r="T18">
        <v>30</v>
      </c>
      <c r="U18" s="156">
        <f t="shared" si="2"/>
        <v>173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960</v>
      </c>
      <c r="C19">
        <f>BAWANA!G19</f>
        <v>0</v>
      </c>
      <c r="D19">
        <f>BAWANA!AP19</f>
        <v>142</v>
      </c>
      <c r="E19">
        <f>BAWANA!AQ19</f>
        <v>0</v>
      </c>
      <c r="F19">
        <f t="shared" si="4"/>
        <v>768</v>
      </c>
      <c r="G19">
        <f t="shared" si="5"/>
        <v>142</v>
      </c>
      <c r="H19" s="154"/>
      <c r="I19">
        <f>BRPL_EOD!AO19+BRPL_EOD!AP19</f>
        <v>45</v>
      </c>
      <c r="J19">
        <f>BYPL_EOD!AO19+BYPL_EOD!AP19</f>
        <v>50</v>
      </c>
      <c r="K19">
        <f>MES_EOD!AO19+MES_EOD!AP19</f>
        <v>5</v>
      </c>
      <c r="L19">
        <f>NDMC_EOD!AO19+NDMC_EOD!AP19</f>
        <v>12</v>
      </c>
      <c r="M19">
        <f>TPDDL_EOD!AO19+TPDDL_EOD!AP19</f>
        <v>30</v>
      </c>
      <c r="N19">
        <f t="shared" si="0"/>
        <v>142</v>
      </c>
      <c r="O19" s="154">
        <f t="shared" si="1"/>
        <v>0</v>
      </c>
      <c r="P19">
        <v>45</v>
      </c>
      <c r="Q19">
        <v>50</v>
      </c>
      <c r="R19">
        <v>5</v>
      </c>
      <c r="S19">
        <v>12</v>
      </c>
      <c r="T19">
        <v>30</v>
      </c>
      <c r="U19" s="156">
        <f t="shared" si="2"/>
        <v>142</v>
      </c>
      <c r="V19" s="154">
        <f t="shared" si="3"/>
        <v>0</v>
      </c>
      <c r="Y19">
        <f>BAWANA!BA19+BAWANA!BB19</f>
        <v>4</v>
      </c>
      <c r="Z19">
        <f>BAWANA!BH19+BAWANA!BI19</f>
        <v>4</v>
      </c>
      <c r="AA19">
        <f>BAWANA!AB19+BAWANA!AC19</f>
        <v>4</v>
      </c>
      <c r="AB19">
        <f>BAWANA!AI19+BAWANA!AJ19</f>
        <v>4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960</v>
      </c>
      <c r="C20">
        <f>BAWANA!G20</f>
        <v>0</v>
      </c>
      <c r="D20">
        <f>BAWANA!AP20</f>
        <v>163</v>
      </c>
      <c r="E20">
        <f>BAWANA!AQ20</f>
        <v>0</v>
      </c>
      <c r="F20">
        <f t="shared" si="4"/>
        <v>768</v>
      </c>
      <c r="G20">
        <f t="shared" si="5"/>
        <v>163</v>
      </c>
      <c r="H20" s="154"/>
      <c r="I20">
        <f>BRPL_EOD!AO20+BRPL_EOD!AP20</f>
        <v>45</v>
      </c>
      <c r="J20">
        <f>BYPL_EOD!AO20+BYPL_EOD!AP20</f>
        <v>40</v>
      </c>
      <c r="K20">
        <f>MES_EOD!AO20+MES_EOD!AP20</f>
        <v>5</v>
      </c>
      <c r="L20">
        <f>NDMC_EOD!AO20+NDMC_EOD!AP20</f>
        <v>43</v>
      </c>
      <c r="M20">
        <f>TPDDL_EOD!AO20+TPDDL_EOD!AP20</f>
        <v>30</v>
      </c>
      <c r="N20">
        <f t="shared" si="0"/>
        <v>163</v>
      </c>
      <c r="O20" s="154">
        <f t="shared" si="1"/>
        <v>0</v>
      </c>
      <c r="P20">
        <v>45</v>
      </c>
      <c r="Q20">
        <v>40</v>
      </c>
      <c r="R20">
        <v>5</v>
      </c>
      <c r="S20">
        <v>43</v>
      </c>
      <c r="T20">
        <v>30</v>
      </c>
      <c r="U20" s="156">
        <f t="shared" si="2"/>
        <v>163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960</v>
      </c>
      <c r="C21">
        <f>BAWANA!G21</f>
        <v>0</v>
      </c>
      <c r="D21">
        <f>BAWANA!AP21</f>
        <v>154</v>
      </c>
      <c r="E21">
        <f>BAWANA!AQ21</f>
        <v>0</v>
      </c>
      <c r="F21">
        <f t="shared" si="4"/>
        <v>768</v>
      </c>
      <c r="G21">
        <f t="shared" si="5"/>
        <v>154</v>
      </c>
      <c r="H21" s="154"/>
      <c r="I21">
        <f>BRPL_EOD!AO21+BRPL_EOD!AP21</f>
        <v>45</v>
      </c>
      <c r="J21">
        <f>BYPL_EOD!AO21+BYPL_EOD!AP21</f>
        <v>35</v>
      </c>
      <c r="K21">
        <f>MES_EOD!AO21+MES_EOD!AP21</f>
        <v>5</v>
      </c>
      <c r="L21">
        <f>NDMC_EOD!AO21+NDMC_EOD!AP21</f>
        <v>39</v>
      </c>
      <c r="M21">
        <f>TPDDL_EOD!AO21+TPDDL_EOD!AP21</f>
        <v>30</v>
      </c>
      <c r="N21">
        <f t="shared" si="0"/>
        <v>154</v>
      </c>
      <c r="O21" s="154">
        <f t="shared" si="1"/>
        <v>0</v>
      </c>
      <c r="P21">
        <v>45</v>
      </c>
      <c r="Q21">
        <v>35</v>
      </c>
      <c r="R21">
        <v>5</v>
      </c>
      <c r="S21">
        <v>39</v>
      </c>
      <c r="T21">
        <v>30</v>
      </c>
      <c r="U21" s="156">
        <f t="shared" si="2"/>
        <v>154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960</v>
      </c>
      <c r="C22">
        <f>BAWANA!G22</f>
        <v>0</v>
      </c>
      <c r="D22">
        <f>BAWANA!AP22</f>
        <v>153</v>
      </c>
      <c r="E22">
        <f>BAWANA!AQ22</f>
        <v>0</v>
      </c>
      <c r="F22">
        <f t="shared" si="4"/>
        <v>768</v>
      </c>
      <c r="G22">
        <f t="shared" si="5"/>
        <v>153</v>
      </c>
      <c r="H22" s="154"/>
      <c r="I22">
        <f>BRPL_EOD!AO22+BRPL_EOD!AP22</f>
        <v>45</v>
      </c>
      <c r="J22">
        <f>BYPL_EOD!AO22+BYPL_EOD!AP22</f>
        <v>35</v>
      </c>
      <c r="K22">
        <f>MES_EOD!AO22+MES_EOD!AP22</f>
        <v>5</v>
      </c>
      <c r="L22">
        <f>NDMC_EOD!AO22+NDMC_EOD!AP22</f>
        <v>38</v>
      </c>
      <c r="M22">
        <f>TPDDL_EOD!AO22+TPDDL_EOD!AP22</f>
        <v>30</v>
      </c>
      <c r="N22">
        <f t="shared" si="0"/>
        <v>153</v>
      </c>
      <c r="O22" s="154">
        <f t="shared" si="1"/>
        <v>0</v>
      </c>
      <c r="P22">
        <v>45</v>
      </c>
      <c r="Q22">
        <v>35</v>
      </c>
      <c r="R22">
        <v>5</v>
      </c>
      <c r="S22">
        <v>38</v>
      </c>
      <c r="T22">
        <v>30</v>
      </c>
      <c r="U22" s="156">
        <f t="shared" si="2"/>
        <v>153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960</v>
      </c>
      <c r="C23">
        <f>BAWANA!G23</f>
        <v>0</v>
      </c>
      <c r="D23">
        <f>BAWANA!AP23</f>
        <v>123.06</v>
      </c>
      <c r="E23">
        <f>BAWANA!AQ23</f>
        <v>0</v>
      </c>
      <c r="F23">
        <f t="shared" si="4"/>
        <v>768</v>
      </c>
      <c r="G23">
        <f t="shared" si="5"/>
        <v>123.06</v>
      </c>
      <c r="H23" s="154"/>
      <c r="I23">
        <f>BRPL_EOD!AO23+BRPL_EOD!AP23</f>
        <v>45</v>
      </c>
      <c r="J23">
        <f>BYPL_EOD!AO23+BYPL_EOD!AP23</f>
        <v>30</v>
      </c>
      <c r="K23">
        <f>MES_EOD!AO23+MES_EOD!AP23</f>
        <v>5</v>
      </c>
      <c r="L23">
        <f>NDMC_EOD!AO23+NDMC_EOD!AP23</f>
        <v>13.06</v>
      </c>
      <c r="M23">
        <f>TPDDL_EOD!AO23+TPDDL_EOD!AP23</f>
        <v>30</v>
      </c>
      <c r="N23">
        <f t="shared" si="0"/>
        <v>123.06</v>
      </c>
      <c r="O23" s="154">
        <f t="shared" si="1"/>
        <v>0</v>
      </c>
      <c r="P23">
        <v>45</v>
      </c>
      <c r="Q23">
        <v>30</v>
      </c>
      <c r="R23">
        <v>5</v>
      </c>
      <c r="S23">
        <v>13.06</v>
      </c>
      <c r="T23">
        <v>30</v>
      </c>
      <c r="U23" s="156">
        <f t="shared" si="2"/>
        <v>123.06</v>
      </c>
      <c r="V23" s="154">
        <f t="shared" si="3"/>
        <v>0</v>
      </c>
      <c r="Y23">
        <f>BAWANA!BA23+BAWANA!BB23</f>
        <v>13.47</v>
      </c>
      <c r="Z23">
        <f>BAWANA!BH23+BAWANA!BI23</f>
        <v>13.47</v>
      </c>
      <c r="AA23">
        <f>BAWANA!AB23+BAWANA!AC23</f>
        <v>13.47</v>
      </c>
      <c r="AB23">
        <f>BAWANA!AI23+BAWANA!AJ23</f>
        <v>13.47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960</v>
      </c>
      <c r="C24">
        <f>BAWANA!G24</f>
        <v>0</v>
      </c>
      <c r="D24">
        <f>BAWANA!AP24</f>
        <v>135</v>
      </c>
      <c r="E24">
        <f>BAWANA!AQ24</f>
        <v>0</v>
      </c>
      <c r="F24">
        <f t="shared" si="4"/>
        <v>768</v>
      </c>
      <c r="G24">
        <f t="shared" si="5"/>
        <v>135</v>
      </c>
      <c r="H24" s="154"/>
      <c r="I24">
        <f>BRPL_EOD!AO24+BRPL_EOD!AP24</f>
        <v>45</v>
      </c>
      <c r="J24">
        <f>BYPL_EOD!AO24+BYPL_EOD!AP24</f>
        <v>25</v>
      </c>
      <c r="K24">
        <f>MES_EOD!AO24+MES_EOD!AP24</f>
        <v>5</v>
      </c>
      <c r="L24">
        <f>NDMC_EOD!AO24+NDMC_EOD!AP24</f>
        <v>30</v>
      </c>
      <c r="M24">
        <f>TPDDL_EOD!AO24+TPDDL_EOD!AP24</f>
        <v>30</v>
      </c>
      <c r="N24">
        <f t="shared" si="0"/>
        <v>135</v>
      </c>
      <c r="O24" s="154">
        <f t="shared" si="1"/>
        <v>0</v>
      </c>
      <c r="P24">
        <v>45</v>
      </c>
      <c r="Q24">
        <v>25</v>
      </c>
      <c r="R24">
        <v>5</v>
      </c>
      <c r="S24">
        <v>30</v>
      </c>
      <c r="T24">
        <v>30</v>
      </c>
      <c r="U24" s="156">
        <f t="shared" si="2"/>
        <v>135</v>
      </c>
      <c r="V24" s="154">
        <f t="shared" si="3"/>
        <v>0</v>
      </c>
      <c r="Y24">
        <f>BAWANA!BA24+BAWANA!BB24</f>
        <v>7.5</v>
      </c>
      <c r="Z24">
        <f>BAWANA!BH24+BAWANA!BI24</f>
        <v>7.5</v>
      </c>
      <c r="AA24">
        <f>BAWANA!AB24+BAWANA!AC24</f>
        <v>7.5</v>
      </c>
      <c r="AB24">
        <f>BAWANA!AI24+BAWANA!AJ24</f>
        <v>7.5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960</v>
      </c>
      <c r="C25">
        <f>BAWANA!G25</f>
        <v>0</v>
      </c>
      <c r="D25">
        <f>BAWANA!AP25</f>
        <v>120.46</v>
      </c>
      <c r="E25">
        <f>BAWANA!AQ25</f>
        <v>0</v>
      </c>
      <c r="F25">
        <f t="shared" si="4"/>
        <v>768</v>
      </c>
      <c r="G25">
        <f t="shared" si="5"/>
        <v>120.46</v>
      </c>
      <c r="H25" s="154"/>
      <c r="I25">
        <f>BRPL_EOD!AO25+BRPL_EOD!AP25</f>
        <v>45.98</v>
      </c>
      <c r="J25">
        <f>BYPL_EOD!AO25+BYPL_EOD!AP25</f>
        <v>23.04</v>
      </c>
      <c r="K25">
        <f>MES_EOD!AO25+MES_EOD!AP25</f>
        <v>5</v>
      </c>
      <c r="L25">
        <f>NDMC_EOD!AO25+NDMC_EOD!AP25</f>
        <v>14.33</v>
      </c>
      <c r="M25">
        <f>TPDDL_EOD!AO25+TPDDL_EOD!AP25</f>
        <v>32.119999999999997</v>
      </c>
      <c r="N25">
        <f t="shared" si="0"/>
        <v>120.47</v>
      </c>
      <c r="O25" s="154">
        <f t="shared" si="1"/>
        <v>-1.0000000000005116E-2</v>
      </c>
      <c r="P25">
        <v>45.97618328214493</v>
      </c>
      <c r="Q25">
        <v>23.038087490661574</v>
      </c>
      <c r="R25">
        <v>4.9995849589109316</v>
      </c>
      <c r="S25">
        <v>14.32881049223873</v>
      </c>
      <c r="T25">
        <v>32.117333776043822</v>
      </c>
      <c r="U25" s="156">
        <f t="shared" si="2"/>
        <v>120.45999999999998</v>
      </c>
      <c r="V25" s="154">
        <f t="shared" si="3"/>
        <v>0</v>
      </c>
      <c r="Y25">
        <f>BAWANA!BA25+BAWANA!BB25</f>
        <v>14.77</v>
      </c>
      <c r="Z25">
        <f>BAWANA!BH25+BAWANA!BI25</f>
        <v>14.77</v>
      </c>
      <c r="AA25">
        <f>BAWANA!AB25+BAWANA!AC25</f>
        <v>14.77</v>
      </c>
      <c r="AB25">
        <f>BAWANA!AI25+BAWANA!AJ25</f>
        <v>14.77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960</v>
      </c>
      <c r="C26">
        <f>BAWANA!G26</f>
        <v>0</v>
      </c>
      <c r="D26">
        <f>BAWANA!AP26</f>
        <v>132</v>
      </c>
      <c r="E26">
        <f>BAWANA!AQ26</f>
        <v>0</v>
      </c>
      <c r="F26">
        <f t="shared" si="4"/>
        <v>768</v>
      </c>
      <c r="G26">
        <f t="shared" si="5"/>
        <v>132</v>
      </c>
      <c r="H26" s="154"/>
      <c r="I26">
        <f>BRPL_EOD!AO26+BRPL_EOD!AP26</f>
        <v>45</v>
      </c>
      <c r="J26">
        <f>BYPL_EOD!AO26+BYPL_EOD!AP26</f>
        <v>22</v>
      </c>
      <c r="K26">
        <f>MES_EOD!AO26+MES_EOD!AP26</f>
        <v>5</v>
      </c>
      <c r="L26">
        <f>NDMC_EOD!AO26+NDMC_EOD!AP26</f>
        <v>30</v>
      </c>
      <c r="M26">
        <f>TPDDL_EOD!AO26+TPDDL_EOD!AP26</f>
        <v>30</v>
      </c>
      <c r="N26">
        <f t="shared" si="0"/>
        <v>132</v>
      </c>
      <c r="O26" s="154">
        <f t="shared" si="1"/>
        <v>0</v>
      </c>
      <c r="P26">
        <v>45</v>
      </c>
      <c r="Q26">
        <v>22</v>
      </c>
      <c r="R26">
        <v>5</v>
      </c>
      <c r="S26">
        <v>30</v>
      </c>
      <c r="T26">
        <v>30</v>
      </c>
      <c r="U26" s="156">
        <f t="shared" si="2"/>
        <v>132</v>
      </c>
      <c r="V26" s="154">
        <f t="shared" si="3"/>
        <v>0</v>
      </c>
      <c r="Y26">
        <f>BAWANA!BA26+BAWANA!BB26</f>
        <v>9</v>
      </c>
      <c r="Z26">
        <f>BAWANA!BH26+BAWANA!BI26</f>
        <v>9</v>
      </c>
      <c r="AA26">
        <f>BAWANA!AB26+BAWANA!AC26</f>
        <v>9</v>
      </c>
      <c r="AB26">
        <f>BAWANA!AI26+BAWANA!AJ26</f>
        <v>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960</v>
      </c>
      <c r="C27">
        <f>BAWANA!G27</f>
        <v>0</v>
      </c>
      <c r="D27">
        <f>BAWANA!AP27</f>
        <v>120.46</v>
      </c>
      <c r="E27">
        <f>BAWANA!AQ27</f>
        <v>0</v>
      </c>
      <c r="F27">
        <f t="shared" si="4"/>
        <v>768</v>
      </c>
      <c r="G27">
        <f t="shared" si="5"/>
        <v>120.46</v>
      </c>
      <c r="H27" s="154"/>
      <c r="I27">
        <f>BRPL_EOD!AO27+BRPL_EOD!AP27</f>
        <v>45.98</v>
      </c>
      <c r="J27">
        <f>BYPL_EOD!AO27+BYPL_EOD!AP27</f>
        <v>23.04</v>
      </c>
      <c r="K27">
        <f>MES_EOD!AO27+MES_EOD!AP27</f>
        <v>5</v>
      </c>
      <c r="L27">
        <f>NDMC_EOD!AO27+NDMC_EOD!AP27</f>
        <v>14.33</v>
      </c>
      <c r="M27">
        <f>TPDDL_EOD!AO27+TPDDL_EOD!AP27</f>
        <v>32.119999999999997</v>
      </c>
      <c r="N27">
        <f t="shared" si="0"/>
        <v>120.47</v>
      </c>
      <c r="O27" s="154">
        <f t="shared" si="1"/>
        <v>-1.0000000000005116E-2</v>
      </c>
      <c r="P27">
        <v>45.97618328214493</v>
      </c>
      <c r="Q27">
        <v>23.038087490661574</v>
      </c>
      <c r="R27">
        <v>4.9995849589109316</v>
      </c>
      <c r="S27">
        <v>14.32881049223873</v>
      </c>
      <c r="T27">
        <v>32.117333776043822</v>
      </c>
      <c r="U27" s="156">
        <f t="shared" si="2"/>
        <v>120.45999999999998</v>
      </c>
      <c r="V27" s="154">
        <f t="shared" si="3"/>
        <v>0</v>
      </c>
      <c r="Y27">
        <f>BAWANA!BA27+BAWANA!BB27</f>
        <v>14.77</v>
      </c>
      <c r="Z27">
        <f>BAWANA!BH27+BAWANA!BI27</f>
        <v>14.77</v>
      </c>
      <c r="AA27">
        <f>BAWANA!AB27+BAWANA!AC27</f>
        <v>14.77</v>
      </c>
      <c r="AB27">
        <f>BAWANA!AI27+BAWANA!AJ27</f>
        <v>14.77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960</v>
      </c>
      <c r="C28">
        <f>BAWANA!G28</f>
        <v>0</v>
      </c>
      <c r="D28">
        <f>BAWANA!AP28</f>
        <v>132</v>
      </c>
      <c r="E28">
        <f>BAWANA!AQ28</f>
        <v>0</v>
      </c>
      <c r="F28">
        <f t="shared" si="4"/>
        <v>768</v>
      </c>
      <c r="G28">
        <f t="shared" si="5"/>
        <v>132</v>
      </c>
      <c r="H28" s="154"/>
      <c r="I28">
        <f>BRPL_EOD!AO28+BRPL_EOD!AP28</f>
        <v>45</v>
      </c>
      <c r="J28">
        <f>BYPL_EOD!AO28+BYPL_EOD!AP28</f>
        <v>22</v>
      </c>
      <c r="K28">
        <f>MES_EOD!AO28+MES_EOD!AP28</f>
        <v>5</v>
      </c>
      <c r="L28">
        <f>NDMC_EOD!AO28+NDMC_EOD!AP28</f>
        <v>30</v>
      </c>
      <c r="M28">
        <f>TPDDL_EOD!AO28+TPDDL_EOD!AP28</f>
        <v>30</v>
      </c>
      <c r="N28">
        <f t="shared" si="0"/>
        <v>132</v>
      </c>
      <c r="O28" s="154">
        <f t="shared" si="1"/>
        <v>0</v>
      </c>
      <c r="P28">
        <v>45</v>
      </c>
      <c r="Q28">
        <v>22</v>
      </c>
      <c r="R28">
        <v>5</v>
      </c>
      <c r="S28">
        <v>30</v>
      </c>
      <c r="T28">
        <v>30</v>
      </c>
      <c r="U28" s="156">
        <f t="shared" si="2"/>
        <v>132</v>
      </c>
      <c r="V28" s="154">
        <f t="shared" si="3"/>
        <v>0</v>
      </c>
      <c r="Y28">
        <f>BAWANA!BA28+BAWANA!BB28</f>
        <v>9</v>
      </c>
      <c r="Z28">
        <f>BAWANA!BH28+BAWANA!BI28</f>
        <v>9</v>
      </c>
      <c r="AA28">
        <f>BAWANA!AB28+BAWANA!AC28</f>
        <v>9</v>
      </c>
      <c r="AB28">
        <f>BAWANA!AI28+BAWANA!AJ28</f>
        <v>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960</v>
      </c>
      <c r="C29">
        <f>BAWANA!G29</f>
        <v>0</v>
      </c>
      <c r="D29">
        <f>BAWANA!AP29</f>
        <v>120.46</v>
      </c>
      <c r="E29">
        <f>BAWANA!AQ29</f>
        <v>0</v>
      </c>
      <c r="F29">
        <f t="shared" si="4"/>
        <v>768</v>
      </c>
      <c r="G29">
        <f t="shared" si="5"/>
        <v>120.46</v>
      </c>
      <c r="H29" s="154"/>
      <c r="I29">
        <f>BRPL_EOD!AO29+BRPL_EOD!AP29</f>
        <v>45.98</v>
      </c>
      <c r="J29">
        <f>BYPL_EOD!AO29+BYPL_EOD!AP29</f>
        <v>23.04</v>
      </c>
      <c r="K29">
        <f>MES_EOD!AO29+MES_EOD!AP29</f>
        <v>5</v>
      </c>
      <c r="L29">
        <f>NDMC_EOD!AO29+NDMC_EOD!AP29</f>
        <v>14.33</v>
      </c>
      <c r="M29">
        <f>TPDDL_EOD!AO29+TPDDL_EOD!AP29</f>
        <v>32.119999999999997</v>
      </c>
      <c r="N29">
        <f t="shared" si="0"/>
        <v>120.47</v>
      </c>
      <c r="O29" s="154">
        <f t="shared" si="1"/>
        <v>-1.0000000000005116E-2</v>
      </c>
      <c r="P29">
        <v>45.97618328214493</v>
      </c>
      <c r="Q29">
        <v>23.038087490661574</v>
      </c>
      <c r="R29">
        <v>4.9995849589109316</v>
      </c>
      <c r="S29">
        <v>14.32881049223873</v>
      </c>
      <c r="T29">
        <v>32.117333776043822</v>
      </c>
      <c r="U29" s="156">
        <f t="shared" si="2"/>
        <v>120.45999999999998</v>
      </c>
      <c r="V29" s="154">
        <f t="shared" si="3"/>
        <v>0</v>
      </c>
      <c r="Y29">
        <f>BAWANA!BA29+BAWANA!BB29</f>
        <v>14.77</v>
      </c>
      <c r="Z29">
        <f>BAWANA!BH29+BAWANA!BI29</f>
        <v>14.77</v>
      </c>
      <c r="AA29">
        <f>BAWANA!AB29+BAWANA!AC29</f>
        <v>14.77</v>
      </c>
      <c r="AB29">
        <f>BAWANA!AI29+BAWANA!AJ29</f>
        <v>14.77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960</v>
      </c>
      <c r="C30">
        <f>BAWANA!G30</f>
        <v>0</v>
      </c>
      <c r="D30">
        <f>BAWANA!AP30</f>
        <v>131</v>
      </c>
      <c r="E30">
        <f>BAWANA!AQ30</f>
        <v>0</v>
      </c>
      <c r="F30">
        <f t="shared" si="4"/>
        <v>768</v>
      </c>
      <c r="G30">
        <f t="shared" si="5"/>
        <v>131</v>
      </c>
      <c r="H30" s="154"/>
      <c r="I30">
        <f>BRPL_EOD!AO30+BRPL_EOD!AP30</f>
        <v>45</v>
      </c>
      <c r="J30">
        <f>BYPL_EOD!AO30+BYPL_EOD!AP30</f>
        <v>22</v>
      </c>
      <c r="K30">
        <f>MES_EOD!AO30+MES_EOD!AP30</f>
        <v>5</v>
      </c>
      <c r="L30">
        <f>NDMC_EOD!AO30+NDMC_EOD!AP30</f>
        <v>29</v>
      </c>
      <c r="M30">
        <f>TPDDL_EOD!AO30+TPDDL_EOD!AP30</f>
        <v>30</v>
      </c>
      <c r="N30">
        <f t="shared" si="0"/>
        <v>131</v>
      </c>
      <c r="O30" s="154">
        <f t="shared" si="1"/>
        <v>0</v>
      </c>
      <c r="P30">
        <v>45</v>
      </c>
      <c r="Q30">
        <v>22</v>
      </c>
      <c r="R30">
        <v>5</v>
      </c>
      <c r="S30">
        <v>29</v>
      </c>
      <c r="T30">
        <v>30</v>
      </c>
      <c r="U30" s="156">
        <f t="shared" si="2"/>
        <v>131</v>
      </c>
      <c r="V30" s="154">
        <f t="shared" si="3"/>
        <v>0</v>
      </c>
      <c r="Y30">
        <f>BAWANA!BA30+BAWANA!BB30</f>
        <v>9.5</v>
      </c>
      <c r="Z30">
        <f>BAWANA!BH30+BAWANA!BI30</f>
        <v>9.5</v>
      </c>
      <c r="AA30">
        <f>BAWANA!AB30+BAWANA!AC30</f>
        <v>9.5</v>
      </c>
      <c r="AB30">
        <f>BAWANA!AI30+BAWANA!AJ30</f>
        <v>9.5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960</v>
      </c>
      <c r="C31">
        <f>BAWANA!G31</f>
        <v>0</v>
      </c>
      <c r="D31">
        <f>BAWANA!AP31</f>
        <v>120.94</v>
      </c>
      <c r="E31">
        <f>BAWANA!AQ31</f>
        <v>0</v>
      </c>
      <c r="F31">
        <f t="shared" si="4"/>
        <v>768</v>
      </c>
      <c r="G31">
        <f t="shared" si="5"/>
        <v>120.94</v>
      </c>
      <c r="H31" s="154"/>
      <c r="I31">
        <f>BRPL_EOD!AO31+BRPL_EOD!AP31</f>
        <v>45.24</v>
      </c>
      <c r="J31">
        <f>BYPL_EOD!AO31+BYPL_EOD!AP31</f>
        <v>25</v>
      </c>
      <c r="K31">
        <f>MES_EOD!AO31+MES_EOD!AP31</f>
        <v>5</v>
      </c>
      <c r="L31">
        <f>NDMC_EOD!AO31+NDMC_EOD!AP31</f>
        <v>14.1</v>
      </c>
      <c r="M31">
        <f>TPDDL_EOD!AO31+TPDDL_EOD!AP31</f>
        <v>31.61</v>
      </c>
      <c r="N31">
        <f t="shared" si="0"/>
        <v>120.95</v>
      </c>
      <c r="O31" s="154">
        <f t="shared" si="1"/>
        <v>-1.0000000000005116E-2</v>
      </c>
      <c r="P31">
        <v>45.236259611409672</v>
      </c>
      <c r="Q31">
        <v>24.997933030177759</v>
      </c>
      <c r="R31">
        <v>4.9995866060355514</v>
      </c>
      <c r="S31">
        <v>14.098834229020255</v>
      </c>
      <c r="T31">
        <v>31.607386523356759</v>
      </c>
      <c r="U31" s="156">
        <f t="shared" si="2"/>
        <v>120.94</v>
      </c>
      <c r="V31" s="154">
        <f t="shared" si="3"/>
        <v>0</v>
      </c>
      <c r="Y31">
        <f>BAWANA!BA31+BAWANA!BB31</f>
        <v>14.53</v>
      </c>
      <c r="Z31">
        <f>BAWANA!BH31+BAWANA!BI31</f>
        <v>14.53</v>
      </c>
      <c r="AA31">
        <f>BAWANA!AB31+BAWANA!AC31</f>
        <v>14.53</v>
      </c>
      <c r="AB31">
        <f>BAWANA!AI31+BAWANA!AJ31</f>
        <v>14.53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960</v>
      </c>
      <c r="C32">
        <f>BAWANA!G32</f>
        <v>0</v>
      </c>
      <c r="D32">
        <f>BAWANA!AP32</f>
        <v>134</v>
      </c>
      <c r="E32">
        <f>BAWANA!AQ32</f>
        <v>0</v>
      </c>
      <c r="F32">
        <f t="shared" si="4"/>
        <v>768</v>
      </c>
      <c r="G32">
        <f t="shared" si="5"/>
        <v>134</v>
      </c>
      <c r="H32" s="154"/>
      <c r="I32">
        <f>BRPL_EOD!AO32+BRPL_EOD!AP32</f>
        <v>45</v>
      </c>
      <c r="J32">
        <f>BYPL_EOD!AO32+BYPL_EOD!AP32</f>
        <v>30</v>
      </c>
      <c r="K32">
        <f>MES_EOD!AO32+MES_EOD!AP32</f>
        <v>5</v>
      </c>
      <c r="L32">
        <f>NDMC_EOD!AO32+NDMC_EOD!AP32</f>
        <v>24</v>
      </c>
      <c r="M32">
        <f>TPDDL_EOD!AO32+TPDDL_EOD!AP32</f>
        <v>30</v>
      </c>
      <c r="N32">
        <f t="shared" si="0"/>
        <v>134</v>
      </c>
      <c r="O32" s="154">
        <f t="shared" si="1"/>
        <v>0</v>
      </c>
      <c r="P32">
        <v>45</v>
      </c>
      <c r="Q32">
        <v>30</v>
      </c>
      <c r="R32">
        <v>5</v>
      </c>
      <c r="S32">
        <v>24</v>
      </c>
      <c r="T32">
        <v>30</v>
      </c>
      <c r="U32" s="156">
        <f t="shared" si="2"/>
        <v>134</v>
      </c>
      <c r="V32" s="154">
        <f t="shared" si="3"/>
        <v>0</v>
      </c>
      <c r="Y32">
        <f>BAWANA!BA32+BAWANA!BB32</f>
        <v>8</v>
      </c>
      <c r="Z32">
        <f>BAWANA!BH32+BAWANA!BI32</f>
        <v>8</v>
      </c>
      <c r="AA32">
        <f>BAWANA!AB32+BAWANA!AC32</f>
        <v>8</v>
      </c>
      <c r="AB32">
        <f>BAWANA!AI32+BAWANA!AJ32</f>
        <v>8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960</v>
      </c>
      <c r="C33">
        <f>BAWANA!G33</f>
        <v>0</v>
      </c>
      <c r="D33">
        <f>BAWANA!AP33</f>
        <v>123.06</v>
      </c>
      <c r="E33">
        <f>BAWANA!AQ33</f>
        <v>0</v>
      </c>
      <c r="F33">
        <f t="shared" si="4"/>
        <v>768</v>
      </c>
      <c r="G33">
        <f t="shared" si="5"/>
        <v>123.06</v>
      </c>
      <c r="H33" s="154"/>
      <c r="I33">
        <f>BRPL_EOD!AO33+BRPL_EOD!AP33</f>
        <v>45</v>
      </c>
      <c r="J33">
        <f>BYPL_EOD!AO33+BYPL_EOD!AP33</f>
        <v>30</v>
      </c>
      <c r="K33">
        <f>MES_EOD!AO33+MES_EOD!AP33</f>
        <v>5</v>
      </c>
      <c r="L33">
        <f>NDMC_EOD!AO33+NDMC_EOD!AP33</f>
        <v>13.06</v>
      </c>
      <c r="M33">
        <f>TPDDL_EOD!AO33+TPDDL_EOD!AP33</f>
        <v>30</v>
      </c>
      <c r="N33">
        <f t="shared" si="0"/>
        <v>123.06</v>
      </c>
      <c r="O33" s="154">
        <f t="shared" si="1"/>
        <v>0</v>
      </c>
      <c r="P33">
        <v>45</v>
      </c>
      <c r="Q33">
        <v>30</v>
      </c>
      <c r="R33">
        <v>5</v>
      </c>
      <c r="S33">
        <v>13.06</v>
      </c>
      <c r="T33">
        <v>30</v>
      </c>
      <c r="U33" s="156">
        <f t="shared" si="2"/>
        <v>123.06</v>
      </c>
      <c r="V33" s="154">
        <f t="shared" si="3"/>
        <v>0</v>
      </c>
      <c r="Y33">
        <f>BAWANA!BA33+BAWANA!BB33</f>
        <v>13.47</v>
      </c>
      <c r="Z33">
        <f>BAWANA!BH33+BAWANA!BI33</f>
        <v>13.47</v>
      </c>
      <c r="AA33">
        <f>BAWANA!AB33+BAWANA!AC33</f>
        <v>13.47</v>
      </c>
      <c r="AB33">
        <f>BAWANA!AI33+BAWANA!AJ33</f>
        <v>13.47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960</v>
      </c>
      <c r="C34">
        <f>BAWANA!G34</f>
        <v>0</v>
      </c>
      <c r="D34">
        <f>BAWANA!AP34</f>
        <v>122.02</v>
      </c>
      <c r="E34">
        <f>BAWANA!AQ34</f>
        <v>0</v>
      </c>
      <c r="F34">
        <f t="shared" si="4"/>
        <v>768</v>
      </c>
      <c r="G34">
        <f t="shared" si="5"/>
        <v>122.02</v>
      </c>
      <c r="H34" s="154"/>
      <c r="I34">
        <f>BRPL_EOD!AO34+BRPL_EOD!AP34</f>
        <v>45</v>
      </c>
      <c r="J34">
        <f>BYPL_EOD!AO34+BYPL_EOD!AP34</f>
        <v>28</v>
      </c>
      <c r="K34">
        <f>MES_EOD!AO34+MES_EOD!AP34</f>
        <v>5</v>
      </c>
      <c r="L34">
        <f>NDMC_EOD!AO34+NDMC_EOD!AP34</f>
        <v>13.57</v>
      </c>
      <c r="M34">
        <f>TPDDL_EOD!AO34+TPDDL_EOD!AP34</f>
        <v>30.44</v>
      </c>
      <c r="N34">
        <f t="shared" si="0"/>
        <v>122.00999999999999</v>
      </c>
      <c r="O34" s="154">
        <f t="shared" si="1"/>
        <v>1.0000000000005116E-2</v>
      </c>
      <c r="P34">
        <v>45.003688222276864</v>
      </c>
      <c r="Q34">
        <v>28.002294893861158</v>
      </c>
      <c r="R34">
        <v>5.0004098024752075</v>
      </c>
      <c r="S34">
        <v>13.571112203917712</v>
      </c>
      <c r="T34">
        <v>30.442494877469063</v>
      </c>
      <c r="U34" s="156">
        <f t="shared" si="2"/>
        <v>122.02</v>
      </c>
      <c r="V34" s="154">
        <f t="shared" si="3"/>
        <v>0</v>
      </c>
      <c r="Y34">
        <f>BAWANA!BA34+BAWANA!BB34</f>
        <v>13.99</v>
      </c>
      <c r="Z34">
        <f>BAWANA!BH34+BAWANA!BI34</f>
        <v>13.99</v>
      </c>
      <c r="AA34">
        <f>BAWANA!AB34+BAWANA!AC34</f>
        <v>13.99</v>
      </c>
      <c r="AB34">
        <f>BAWANA!AI34+BAWANA!AJ34</f>
        <v>13.99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960</v>
      </c>
      <c r="C35">
        <f>BAWANA!G35</f>
        <v>0</v>
      </c>
      <c r="D35">
        <f>BAWANA!AP35</f>
        <v>120.94</v>
      </c>
      <c r="E35">
        <f>BAWANA!AQ35</f>
        <v>0</v>
      </c>
      <c r="F35">
        <f t="shared" si="4"/>
        <v>768</v>
      </c>
      <c r="G35">
        <f t="shared" si="5"/>
        <v>120.94</v>
      </c>
      <c r="H35" s="154"/>
      <c r="I35">
        <f>BRPL_EOD!AO35+BRPL_EOD!AP35</f>
        <v>45.24</v>
      </c>
      <c r="J35">
        <f>BYPL_EOD!AO35+BYPL_EOD!AP35</f>
        <v>25</v>
      </c>
      <c r="K35">
        <f>MES_EOD!AO35+MES_EOD!AP35</f>
        <v>5</v>
      </c>
      <c r="L35">
        <f>NDMC_EOD!AO35+NDMC_EOD!AP35</f>
        <v>14.1</v>
      </c>
      <c r="M35">
        <f>TPDDL_EOD!AO35+TPDDL_EOD!AP35</f>
        <v>31.61</v>
      </c>
      <c r="N35">
        <f t="shared" si="0"/>
        <v>120.95</v>
      </c>
      <c r="O35" s="154">
        <f t="shared" si="1"/>
        <v>-1.0000000000005116E-2</v>
      </c>
      <c r="P35">
        <v>45.236259611409672</v>
      </c>
      <c r="Q35">
        <v>24.997933030177759</v>
      </c>
      <c r="R35">
        <v>4.9995866060355514</v>
      </c>
      <c r="S35">
        <v>14.098834229020255</v>
      </c>
      <c r="T35">
        <v>31.607386523356759</v>
      </c>
      <c r="U35" s="156">
        <f t="shared" si="2"/>
        <v>120.94</v>
      </c>
      <c r="V35" s="154">
        <f t="shared" si="3"/>
        <v>0</v>
      </c>
      <c r="Y35">
        <f>BAWANA!BA35+BAWANA!BB35</f>
        <v>14.53</v>
      </c>
      <c r="Z35">
        <f>BAWANA!BH35+BAWANA!BI35</f>
        <v>14.53</v>
      </c>
      <c r="AA35">
        <f>BAWANA!AB35+BAWANA!AC35</f>
        <v>14.53</v>
      </c>
      <c r="AB35">
        <f>BAWANA!AI35+BAWANA!AJ35</f>
        <v>14.53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960</v>
      </c>
      <c r="C36">
        <f>BAWANA!G36</f>
        <v>0</v>
      </c>
      <c r="D36">
        <f>BAWANA!AP36</f>
        <v>120.46</v>
      </c>
      <c r="E36">
        <f>BAWANA!AQ36</f>
        <v>0</v>
      </c>
      <c r="F36">
        <f t="shared" si="4"/>
        <v>768</v>
      </c>
      <c r="G36">
        <f t="shared" si="5"/>
        <v>120.46</v>
      </c>
      <c r="H36" s="154"/>
      <c r="I36">
        <f>BRPL_EOD!AO36+BRPL_EOD!AP36</f>
        <v>45.98</v>
      </c>
      <c r="J36">
        <f>BYPL_EOD!AO36+BYPL_EOD!AP36</f>
        <v>23.04</v>
      </c>
      <c r="K36">
        <f>MES_EOD!AO36+MES_EOD!AP36</f>
        <v>5</v>
      </c>
      <c r="L36">
        <f>NDMC_EOD!AO36+NDMC_EOD!AP36</f>
        <v>14.33</v>
      </c>
      <c r="M36">
        <f>TPDDL_EOD!AO36+TPDDL_EOD!AP36</f>
        <v>32.119999999999997</v>
      </c>
      <c r="N36">
        <f t="shared" si="0"/>
        <v>120.47</v>
      </c>
      <c r="O36" s="154">
        <f t="shared" si="1"/>
        <v>-1.0000000000005116E-2</v>
      </c>
      <c r="P36">
        <v>45.97618328214493</v>
      </c>
      <c r="Q36">
        <v>23.038087490661574</v>
      </c>
      <c r="R36">
        <v>4.9995849589109316</v>
      </c>
      <c r="S36">
        <v>14.32881049223873</v>
      </c>
      <c r="T36">
        <v>32.117333776043822</v>
      </c>
      <c r="U36" s="156">
        <f t="shared" si="2"/>
        <v>120.45999999999998</v>
      </c>
      <c r="V36" s="154">
        <f t="shared" si="3"/>
        <v>0</v>
      </c>
      <c r="Y36">
        <f>BAWANA!BA36+BAWANA!BB36</f>
        <v>14.77</v>
      </c>
      <c r="Z36">
        <f>BAWANA!BH36+BAWANA!BI36</f>
        <v>14.77</v>
      </c>
      <c r="AA36">
        <f>BAWANA!AB36+BAWANA!AC36</f>
        <v>14.77</v>
      </c>
      <c r="AB36">
        <f>BAWANA!AI36+BAWANA!AJ36</f>
        <v>14.77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960</v>
      </c>
      <c r="C37">
        <f>BAWANA!G37</f>
        <v>0</v>
      </c>
      <c r="D37">
        <f>BAWANA!AP37</f>
        <v>120.46</v>
      </c>
      <c r="E37">
        <f>BAWANA!AQ37</f>
        <v>0</v>
      </c>
      <c r="F37">
        <f t="shared" si="4"/>
        <v>768</v>
      </c>
      <c r="G37">
        <f t="shared" si="5"/>
        <v>120.46</v>
      </c>
      <c r="H37" s="154"/>
      <c r="I37">
        <f>BRPL_EOD!AO37+BRPL_EOD!AP37</f>
        <v>45.98</v>
      </c>
      <c r="J37">
        <f>BYPL_EOD!AO37+BYPL_EOD!AP37</f>
        <v>23.04</v>
      </c>
      <c r="K37">
        <f>MES_EOD!AO37+MES_EOD!AP37</f>
        <v>5</v>
      </c>
      <c r="L37">
        <f>NDMC_EOD!AO37+NDMC_EOD!AP37</f>
        <v>14.33</v>
      </c>
      <c r="M37">
        <f>TPDDL_EOD!AO37+TPDDL_EOD!AP37</f>
        <v>32.119999999999997</v>
      </c>
      <c r="N37">
        <f t="shared" si="0"/>
        <v>120.47</v>
      </c>
      <c r="O37" s="154">
        <f t="shared" si="1"/>
        <v>-1.0000000000005116E-2</v>
      </c>
      <c r="P37">
        <v>45.97618328214493</v>
      </c>
      <c r="Q37">
        <v>23.038087490661574</v>
      </c>
      <c r="R37">
        <v>4.9995849589109316</v>
      </c>
      <c r="S37">
        <v>14.32881049223873</v>
      </c>
      <c r="T37">
        <v>32.117333776043822</v>
      </c>
      <c r="U37" s="156">
        <f t="shared" si="2"/>
        <v>120.45999999999998</v>
      </c>
      <c r="V37" s="154">
        <f t="shared" si="3"/>
        <v>0</v>
      </c>
      <c r="Y37">
        <f>BAWANA!BA37+BAWANA!BB37</f>
        <v>14.77</v>
      </c>
      <c r="Z37">
        <f>BAWANA!BH37+BAWANA!BI37</f>
        <v>14.77</v>
      </c>
      <c r="AA37">
        <f>BAWANA!AB37+BAWANA!AC37</f>
        <v>14.77</v>
      </c>
      <c r="AB37">
        <f>BAWANA!AI37+BAWANA!AJ37</f>
        <v>14.77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960</v>
      </c>
      <c r="C38">
        <f>BAWANA!G38</f>
        <v>0</v>
      </c>
      <c r="D38">
        <f>BAWANA!AP38</f>
        <v>120.46</v>
      </c>
      <c r="E38">
        <f>BAWANA!AQ38</f>
        <v>0</v>
      </c>
      <c r="F38">
        <f t="shared" si="4"/>
        <v>768</v>
      </c>
      <c r="G38">
        <f t="shared" si="5"/>
        <v>120.46</v>
      </c>
      <c r="H38" s="154"/>
      <c r="I38">
        <f>BRPL_EOD!AO38+BRPL_EOD!AP38</f>
        <v>45.98</v>
      </c>
      <c r="J38">
        <f>BYPL_EOD!AO38+BYPL_EOD!AP38</f>
        <v>23.04</v>
      </c>
      <c r="K38">
        <f>MES_EOD!AO38+MES_EOD!AP38</f>
        <v>5</v>
      </c>
      <c r="L38">
        <f>NDMC_EOD!AO38+NDMC_EOD!AP38</f>
        <v>14.33</v>
      </c>
      <c r="M38">
        <f>TPDDL_EOD!AO38+TPDDL_EOD!AP38</f>
        <v>32.119999999999997</v>
      </c>
      <c r="N38">
        <f t="shared" si="0"/>
        <v>120.47</v>
      </c>
      <c r="O38" s="154">
        <f t="shared" si="1"/>
        <v>-1.0000000000005116E-2</v>
      </c>
      <c r="P38">
        <v>45.97618328214493</v>
      </c>
      <c r="Q38">
        <v>23.038087490661574</v>
      </c>
      <c r="R38">
        <v>4.9995849589109316</v>
      </c>
      <c r="S38">
        <v>14.32881049223873</v>
      </c>
      <c r="T38">
        <v>32.117333776043822</v>
      </c>
      <c r="U38" s="156">
        <f t="shared" si="2"/>
        <v>120.45999999999998</v>
      </c>
      <c r="V38" s="154">
        <f t="shared" si="3"/>
        <v>0</v>
      </c>
      <c r="Y38">
        <f>BAWANA!BA38+BAWANA!BB38</f>
        <v>14.77</v>
      </c>
      <c r="Z38">
        <f>BAWANA!BH38+BAWANA!BI38</f>
        <v>14.77</v>
      </c>
      <c r="AA38">
        <f>BAWANA!AB38+BAWANA!AC38</f>
        <v>14.77</v>
      </c>
      <c r="AB38">
        <f>BAWANA!AI38+BAWANA!AJ38</f>
        <v>14.77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123.06</v>
      </c>
      <c r="E39">
        <f>BAWANA!AQ39</f>
        <v>0</v>
      </c>
      <c r="F39">
        <f t="shared" si="4"/>
        <v>768</v>
      </c>
      <c r="G39">
        <f t="shared" si="5"/>
        <v>123.06</v>
      </c>
      <c r="H39" s="154"/>
      <c r="I39">
        <f>BRPL_EOD!AO39+BRPL_EOD!AP39</f>
        <v>45</v>
      </c>
      <c r="J39">
        <f>BYPL_EOD!AO39+BYPL_EOD!AP39</f>
        <v>30</v>
      </c>
      <c r="K39">
        <f>MES_EOD!AO39+MES_EOD!AP39</f>
        <v>5</v>
      </c>
      <c r="L39">
        <f>NDMC_EOD!AO39+NDMC_EOD!AP39</f>
        <v>13.06</v>
      </c>
      <c r="M39">
        <f>TPDDL_EOD!AO39+TPDDL_EOD!AP39</f>
        <v>30</v>
      </c>
      <c r="N39">
        <f t="shared" si="0"/>
        <v>123.06</v>
      </c>
      <c r="O39" s="154">
        <f t="shared" si="1"/>
        <v>0</v>
      </c>
      <c r="P39">
        <v>45</v>
      </c>
      <c r="Q39">
        <v>30</v>
      </c>
      <c r="R39">
        <v>5</v>
      </c>
      <c r="S39">
        <v>13.06</v>
      </c>
      <c r="T39">
        <v>30</v>
      </c>
      <c r="U39" s="156">
        <f t="shared" si="2"/>
        <v>123.06</v>
      </c>
      <c r="V39" s="154">
        <f t="shared" si="3"/>
        <v>0</v>
      </c>
      <c r="Y39">
        <f>BAWANA!BA39+BAWANA!BB39</f>
        <v>13.47</v>
      </c>
      <c r="Z39">
        <f>BAWANA!BH39+BAWANA!BI39</f>
        <v>13.47</v>
      </c>
      <c r="AA39">
        <f>BAWANA!AB39+BAWANA!AC39</f>
        <v>13.47</v>
      </c>
      <c r="AB39">
        <f>BAWANA!AI39+BAWANA!AJ39</f>
        <v>13.47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123.06</v>
      </c>
      <c r="E40">
        <f>BAWANA!AQ40</f>
        <v>0</v>
      </c>
      <c r="F40">
        <f t="shared" si="4"/>
        <v>768</v>
      </c>
      <c r="G40">
        <f t="shared" si="5"/>
        <v>123.06</v>
      </c>
      <c r="H40" s="154"/>
      <c r="I40">
        <f>BRPL_EOD!AO40+BRPL_EOD!AP40</f>
        <v>45</v>
      </c>
      <c r="J40">
        <f>BYPL_EOD!AO40+BYPL_EOD!AP40</f>
        <v>30</v>
      </c>
      <c r="K40">
        <f>MES_EOD!AO40+MES_EOD!AP40</f>
        <v>5</v>
      </c>
      <c r="L40">
        <f>NDMC_EOD!AO40+NDMC_EOD!AP40</f>
        <v>13.06</v>
      </c>
      <c r="M40">
        <f>TPDDL_EOD!AO40+TPDDL_EOD!AP40</f>
        <v>30</v>
      </c>
      <c r="N40">
        <f t="shared" si="0"/>
        <v>123.06</v>
      </c>
      <c r="O40" s="154">
        <f t="shared" si="1"/>
        <v>0</v>
      </c>
      <c r="P40">
        <v>45</v>
      </c>
      <c r="Q40">
        <v>30</v>
      </c>
      <c r="R40">
        <v>5</v>
      </c>
      <c r="S40">
        <v>13.06</v>
      </c>
      <c r="T40">
        <v>30</v>
      </c>
      <c r="U40" s="156">
        <f t="shared" si="2"/>
        <v>123.06</v>
      </c>
      <c r="V40" s="154">
        <f t="shared" si="3"/>
        <v>0</v>
      </c>
      <c r="Y40">
        <f>BAWANA!BA40+BAWANA!BB40</f>
        <v>13.47</v>
      </c>
      <c r="Z40">
        <f>BAWANA!BH40+BAWANA!BI40</f>
        <v>13.47</v>
      </c>
      <c r="AA40">
        <f>BAWANA!AB40+BAWANA!AC40</f>
        <v>13.47</v>
      </c>
      <c r="AB40">
        <f>BAWANA!AI40+BAWANA!AJ40</f>
        <v>13.47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120.46</v>
      </c>
      <c r="E41">
        <f>BAWANA!AQ41</f>
        <v>0</v>
      </c>
      <c r="F41">
        <f t="shared" si="4"/>
        <v>768</v>
      </c>
      <c r="G41">
        <f t="shared" si="5"/>
        <v>120.46</v>
      </c>
      <c r="H41" s="154"/>
      <c r="I41">
        <f>BRPL_EOD!AO41+BRPL_EOD!AP41</f>
        <v>45.98</v>
      </c>
      <c r="J41">
        <f>BYPL_EOD!AO41+BYPL_EOD!AP41</f>
        <v>23.04</v>
      </c>
      <c r="K41">
        <f>MES_EOD!AO41+MES_EOD!AP41</f>
        <v>5</v>
      </c>
      <c r="L41">
        <f>NDMC_EOD!AO41+NDMC_EOD!AP41</f>
        <v>14.33</v>
      </c>
      <c r="M41">
        <f>TPDDL_EOD!AO41+TPDDL_EOD!AP41</f>
        <v>32.119999999999997</v>
      </c>
      <c r="N41">
        <f t="shared" si="0"/>
        <v>120.47</v>
      </c>
      <c r="O41" s="154">
        <f t="shared" si="1"/>
        <v>-1.0000000000005116E-2</v>
      </c>
      <c r="P41">
        <v>45.97618328214493</v>
      </c>
      <c r="Q41">
        <v>23.038087490661574</v>
      </c>
      <c r="R41">
        <v>4.9995849589109316</v>
      </c>
      <c r="S41">
        <v>14.32881049223873</v>
      </c>
      <c r="T41">
        <v>32.117333776043822</v>
      </c>
      <c r="U41" s="156">
        <f t="shared" si="2"/>
        <v>120.45999999999998</v>
      </c>
      <c r="V41" s="154">
        <f t="shared" si="3"/>
        <v>0</v>
      </c>
      <c r="Y41">
        <f>BAWANA!BA41+BAWANA!BB41</f>
        <v>14.77</v>
      </c>
      <c r="Z41">
        <f>BAWANA!BH41+BAWANA!BI41</f>
        <v>14.77</v>
      </c>
      <c r="AA41">
        <f>BAWANA!AB41+BAWANA!AC41</f>
        <v>14.77</v>
      </c>
      <c r="AB41">
        <f>BAWANA!AI41+BAWANA!AJ41</f>
        <v>14.77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120.46</v>
      </c>
      <c r="E42">
        <f>BAWANA!AQ42</f>
        <v>0</v>
      </c>
      <c r="F42">
        <f t="shared" si="4"/>
        <v>768</v>
      </c>
      <c r="G42">
        <f t="shared" si="5"/>
        <v>120.46</v>
      </c>
      <c r="H42" s="154"/>
      <c r="I42">
        <f>BRPL_EOD!AO42+BRPL_EOD!AP42</f>
        <v>45.98</v>
      </c>
      <c r="J42">
        <f>BYPL_EOD!AO42+BYPL_EOD!AP42</f>
        <v>23.04</v>
      </c>
      <c r="K42">
        <f>MES_EOD!AO42+MES_EOD!AP42</f>
        <v>5</v>
      </c>
      <c r="L42">
        <f>NDMC_EOD!AO42+NDMC_EOD!AP42</f>
        <v>14.33</v>
      </c>
      <c r="M42">
        <f>TPDDL_EOD!AO42+TPDDL_EOD!AP42</f>
        <v>32.119999999999997</v>
      </c>
      <c r="N42">
        <f t="shared" si="0"/>
        <v>120.47</v>
      </c>
      <c r="O42" s="154">
        <f t="shared" si="1"/>
        <v>-1.0000000000005116E-2</v>
      </c>
      <c r="P42">
        <v>45.97618328214493</v>
      </c>
      <c r="Q42">
        <v>23.038087490661574</v>
      </c>
      <c r="R42">
        <v>4.9995849589109316</v>
      </c>
      <c r="S42">
        <v>14.32881049223873</v>
      </c>
      <c r="T42">
        <v>32.117333776043822</v>
      </c>
      <c r="U42" s="156">
        <f t="shared" si="2"/>
        <v>120.45999999999998</v>
      </c>
      <c r="V42" s="154">
        <f t="shared" si="3"/>
        <v>0</v>
      </c>
      <c r="Y42">
        <f>BAWANA!BA42+BAWANA!BB42</f>
        <v>14.77</v>
      </c>
      <c r="Z42">
        <f>BAWANA!BH42+BAWANA!BI42</f>
        <v>14.77</v>
      </c>
      <c r="AA42">
        <f>BAWANA!AB42+BAWANA!AC42</f>
        <v>14.77</v>
      </c>
      <c r="AB42">
        <f>BAWANA!AI42+BAWANA!AJ42</f>
        <v>14.77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120.46</v>
      </c>
      <c r="E43">
        <f>BAWANA!AQ43</f>
        <v>0</v>
      </c>
      <c r="F43">
        <f t="shared" si="4"/>
        <v>768</v>
      </c>
      <c r="G43">
        <f t="shared" si="5"/>
        <v>120.46</v>
      </c>
      <c r="H43" s="154"/>
      <c r="I43">
        <f>BRPL_EOD!AO43+BRPL_EOD!AP43</f>
        <v>45.98</v>
      </c>
      <c r="J43">
        <f>BYPL_EOD!AO43+BYPL_EOD!AP43</f>
        <v>23.04</v>
      </c>
      <c r="K43">
        <f>MES_EOD!AO43+MES_EOD!AP43</f>
        <v>5</v>
      </c>
      <c r="L43">
        <f>NDMC_EOD!AO43+NDMC_EOD!AP43</f>
        <v>14.33</v>
      </c>
      <c r="M43">
        <f>TPDDL_EOD!AO43+TPDDL_EOD!AP43</f>
        <v>32.119999999999997</v>
      </c>
      <c r="N43">
        <f t="shared" si="0"/>
        <v>120.47</v>
      </c>
      <c r="O43" s="154">
        <f t="shared" si="1"/>
        <v>-1.0000000000005116E-2</v>
      </c>
      <c r="P43">
        <v>45.97618328214493</v>
      </c>
      <c r="Q43">
        <v>23.038087490661574</v>
      </c>
      <c r="R43">
        <v>4.9995849589109316</v>
      </c>
      <c r="S43">
        <v>14.32881049223873</v>
      </c>
      <c r="T43">
        <v>32.117333776043822</v>
      </c>
      <c r="U43" s="156">
        <f t="shared" si="2"/>
        <v>120.45999999999998</v>
      </c>
      <c r="V43" s="154">
        <f t="shared" si="3"/>
        <v>0</v>
      </c>
      <c r="Y43">
        <f>BAWANA!BA43+BAWANA!BB43</f>
        <v>14.77</v>
      </c>
      <c r="Z43">
        <f>BAWANA!BH43+BAWANA!BI43</f>
        <v>14.77</v>
      </c>
      <c r="AA43">
        <f>BAWANA!AB43+BAWANA!AC43</f>
        <v>14.77</v>
      </c>
      <c r="AB43">
        <f>BAWANA!AI43+BAWANA!AJ43</f>
        <v>14.77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120.46</v>
      </c>
      <c r="E44">
        <f>BAWANA!AQ44</f>
        <v>0</v>
      </c>
      <c r="F44">
        <f t="shared" si="4"/>
        <v>768</v>
      </c>
      <c r="G44">
        <f t="shared" si="5"/>
        <v>120.46</v>
      </c>
      <c r="H44" s="154"/>
      <c r="I44">
        <f>BRPL_EOD!AO44+BRPL_EOD!AP44</f>
        <v>45.98</v>
      </c>
      <c r="J44">
        <f>BYPL_EOD!AO44+BYPL_EOD!AP44</f>
        <v>23.04</v>
      </c>
      <c r="K44">
        <f>MES_EOD!AO44+MES_EOD!AP44</f>
        <v>5</v>
      </c>
      <c r="L44">
        <f>NDMC_EOD!AO44+NDMC_EOD!AP44</f>
        <v>14.33</v>
      </c>
      <c r="M44">
        <f>TPDDL_EOD!AO44+TPDDL_EOD!AP44</f>
        <v>32.119999999999997</v>
      </c>
      <c r="N44">
        <f t="shared" si="0"/>
        <v>120.47</v>
      </c>
      <c r="O44" s="154">
        <f t="shared" si="1"/>
        <v>-1.0000000000005116E-2</v>
      </c>
      <c r="P44">
        <v>45.97618328214493</v>
      </c>
      <c r="Q44">
        <v>23.038087490661574</v>
      </c>
      <c r="R44">
        <v>4.9995849589109316</v>
      </c>
      <c r="S44">
        <v>14.32881049223873</v>
      </c>
      <c r="T44">
        <v>32.117333776043822</v>
      </c>
      <c r="U44" s="156">
        <f t="shared" si="2"/>
        <v>120.45999999999998</v>
      </c>
      <c r="V44" s="154">
        <f t="shared" si="3"/>
        <v>0</v>
      </c>
      <c r="Y44">
        <f>BAWANA!BA44+BAWANA!BB44</f>
        <v>14.77</v>
      </c>
      <c r="Z44">
        <f>BAWANA!BH44+BAWANA!BI44</f>
        <v>14.77</v>
      </c>
      <c r="AA44">
        <f>BAWANA!AB44+BAWANA!AC44</f>
        <v>14.77</v>
      </c>
      <c r="AB44">
        <f>BAWANA!AI44+BAWANA!AJ44</f>
        <v>14.77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120.46</v>
      </c>
      <c r="E45">
        <f>BAWANA!AQ45</f>
        <v>0</v>
      </c>
      <c r="F45">
        <f t="shared" si="4"/>
        <v>768</v>
      </c>
      <c r="G45">
        <f t="shared" si="5"/>
        <v>120.46</v>
      </c>
      <c r="H45" s="154"/>
      <c r="I45">
        <f>BRPL_EOD!AO45+BRPL_EOD!AP45</f>
        <v>45.98</v>
      </c>
      <c r="J45">
        <f>BYPL_EOD!AO45+BYPL_EOD!AP45</f>
        <v>23.04</v>
      </c>
      <c r="K45">
        <f>MES_EOD!AO45+MES_EOD!AP45</f>
        <v>5</v>
      </c>
      <c r="L45">
        <f>NDMC_EOD!AO45+NDMC_EOD!AP45</f>
        <v>14.33</v>
      </c>
      <c r="M45">
        <f>TPDDL_EOD!AO45+TPDDL_EOD!AP45</f>
        <v>32.119999999999997</v>
      </c>
      <c r="N45">
        <f t="shared" si="0"/>
        <v>120.47</v>
      </c>
      <c r="O45" s="154">
        <f t="shared" si="1"/>
        <v>-1.0000000000005116E-2</v>
      </c>
      <c r="P45">
        <v>45.97618328214493</v>
      </c>
      <c r="Q45">
        <v>23.038087490661574</v>
      </c>
      <c r="R45">
        <v>4.9995849589109316</v>
      </c>
      <c r="S45">
        <v>14.32881049223873</v>
      </c>
      <c r="T45">
        <v>32.117333776043822</v>
      </c>
      <c r="U45" s="156">
        <f t="shared" si="2"/>
        <v>120.45999999999998</v>
      </c>
      <c r="V45" s="154">
        <f t="shared" si="3"/>
        <v>0</v>
      </c>
      <c r="Y45">
        <f>BAWANA!BA45+BAWANA!BB45</f>
        <v>14.77</v>
      </c>
      <c r="Z45">
        <f>BAWANA!BH45+BAWANA!BI45</f>
        <v>14.77</v>
      </c>
      <c r="AA45">
        <f>BAWANA!AB45+BAWANA!AC45</f>
        <v>14.77</v>
      </c>
      <c r="AB45">
        <f>BAWANA!AI45+BAWANA!AJ45</f>
        <v>14.77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120.46</v>
      </c>
      <c r="E46">
        <f>BAWANA!AQ46</f>
        <v>0</v>
      </c>
      <c r="F46">
        <f t="shared" si="4"/>
        <v>768</v>
      </c>
      <c r="G46">
        <f t="shared" si="5"/>
        <v>120.46</v>
      </c>
      <c r="H46" s="154"/>
      <c r="I46">
        <f>BRPL_EOD!AO46+BRPL_EOD!AP46</f>
        <v>45.98</v>
      </c>
      <c r="J46">
        <f>BYPL_EOD!AO46+BYPL_EOD!AP46</f>
        <v>23.04</v>
      </c>
      <c r="K46">
        <f>MES_EOD!AO46+MES_EOD!AP46</f>
        <v>5</v>
      </c>
      <c r="L46">
        <f>NDMC_EOD!AO46+NDMC_EOD!AP46</f>
        <v>14.33</v>
      </c>
      <c r="M46">
        <f>TPDDL_EOD!AO46+TPDDL_EOD!AP46</f>
        <v>32.119999999999997</v>
      </c>
      <c r="N46">
        <f t="shared" si="0"/>
        <v>120.47</v>
      </c>
      <c r="O46" s="154">
        <f t="shared" si="1"/>
        <v>-1.0000000000005116E-2</v>
      </c>
      <c r="P46">
        <v>45.97618328214493</v>
      </c>
      <c r="Q46">
        <v>23.038087490661574</v>
      </c>
      <c r="R46">
        <v>4.9995849589109316</v>
      </c>
      <c r="S46">
        <v>14.32881049223873</v>
      </c>
      <c r="T46">
        <v>32.117333776043822</v>
      </c>
      <c r="U46" s="156">
        <f t="shared" si="2"/>
        <v>120.45999999999998</v>
      </c>
      <c r="V46" s="154">
        <f t="shared" si="3"/>
        <v>0</v>
      </c>
      <c r="Y46">
        <f>BAWANA!BA46+BAWANA!BB46</f>
        <v>14.77</v>
      </c>
      <c r="Z46">
        <f>BAWANA!BH46+BAWANA!BI46</f>
        <v>14.77</v>
      </c>
      <c r="AA46">
        <f>BAWANA!AB46+BAWANA!AC46</f>
        <v>14.77</v>
      </c>
      <c r="AB46">
        <f>BAWANA!AI46+BAWANA!AJ46</f>
        <v>14.77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120.46</v>
      </c>
      <c r="E47">
        <f>BAWANA!AQ47</f>
        <v>0</v>
      </c>
      <c r="F47">
        <f t="shared" si="4"/>
        <v>768</v>
      </c>
      <c r="G47">
        <f t="shared" si="5"/>
        <v>120.46</v>
      </c>
      <c r="H47" s="154"/>
      <c r="I47">
        <f>BRPL_EOD!AO47+BRPL_EOD!AP47</f>
        <v>45.98</v>
      </c>
      <c r="J47">
        <f>BYPL_EOD!AO47+BYPL_EOD!AP47</f>
        <v>23.04</v>
      </c>
      <c r="K47">
        <f>MES_EOD!AO47+MES_EOD!AP47</f>
        <v>5</v>
      </c>
      <c r="L47">
        <f>NDMC_EOD!AO47+NDMC_EOD!AP47</f>
        <v>14.33</v>
      </c>
      <c r="M47">
        <f>TPDDL_EOD!AO47+TPDDL_EOD!AP47</f>
        <v>32.119999999999997</v>
      </c>
      <c r="N47">
        <f t="shared" si="0"/>
        <v>120.47</v>
      </c>
      <c r="O47" s="154">
        <f t="shared" si="1"/>
        <v>-1.0000000000005116E-2</v>
      </c>
      <c r="P47">
        <v>45.97618328214493</v>
      </c>
      <c r="Q47">
        <v>23.038087490661574</v>
      </c>
      <c r="R47">
        <v>4.9995849589109316</v>
      </c>
      <c r="S47">
        <v>14.32881049223873</v>
      </c>
      <c r="T47">
        <v>32.117333776043822</v>
      </c>
      <c r="U47" s="156">
        <f t="shared" si="2"/>
        <v>120.45999999999998</v>
      </c>
      <c r="V47" s="154">
        <f t="shared" si="3"/>
        <v>0</v>
      </c>
      <c r="Y47">
        <f>BAWANA!BA47+BAWANA!BB47</f>
        <v>14.77</v>
      </c>
      <c r="Z47">
        <f>BAWANA!BH47+BAWANA!BI47</f>
        <v>14.77</v>
      </c>
      <c r="AA47">
        <f>BAWANA!AB47+BAWANA!AC47</f>
        <v>14.77</v>
      </c>
      <c r="AB47">
        <f>BAWANA!AI47+BAWANA!AJ47</f>
        <v>14.77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120.46</v>
      </c>
      <c r="E48">
        <f>BAWANA!AQ48</f>
        <v>0</v>
      </c>
      <c r="F48">
        <f t="shared" si="4"/>
        <v>768</v>
      </c>
      <c r="G48">
        <f t="shared" si="5"/>
        <v>120.46</v>
      </c>
      <c r="H48" s="154"/>
      <c r="I48">
        <f>BRPL_EOD!AO48+BRPL_EOD!AP48</f>
        <v>45.98</v>
      </c>
      <c r="J48">
        <f>BYPL_EOD!AO48+BYPL_EOD!AP48</f>
        <v>23.04</v>
      </c>
      <c r="K48">
        <f>MES_EOD!AO48+MES_EOD!AP48</f>
        <v>5</v>
      </c>
      <c r="L48">
        <f>NDMC_EOD!AO48+NDMC_EOD!AP48</f>
        <v>14.33</v>
      </c>
      <c r="M48">
        <f>TPDDL_EOD!AO48+TPDDL_EOD!AP48</f>
        <v>32.119999999999997</v>
      </c>
      <c r="N48">
        <f t="shared" si="0"/>
        <v>120.47</v>
      </c>
      <c r="O48" s="154">
        <f t="shared" si="1"/>
        <v>-1.0000000000005116E-2</v>
      </c>
      <c r="P48">
        <v>45.97618328214493</v>
      </c>
      <c r="Q48">
        <v>23.038087490661574</v>
      </c>
      <c r="R48">
        <v>4.9995849589109316</v>
      </c>
      <c r="S48">
        <v>14.32881049223873</v>
      </c>
      <c r="T48">
        <v>32.117333776043822</v>
      </c>
      <c r="U48" s="156">
        <f t="shared" si="2"/>
        <v>120.45999999999998</v>
      </c>
      <c r="V48" s="154">
        <f t="shared" si="3"/>
        <v>0</v>
      </c>
      <c r="Y48">
        <f>BAWANA!BA48+BAWANA!BB48</f>
        <v>14.77</v>
      </c>
      <c r="Z48">
        <f>BAWANA!BH48+BAWANA!BI48</f>
        <v>14.77</v>
      </c>
      <c r="AA48">
        <f>BAWANA!AB48+BAWANA!AC48</f>
        <v>14.77</v>
      </c>
      <c r="AB48">
        <f>BAWANA!AI48+BAWANA!AJ48</f>
        <v>14.77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120.46</v>
      </c>
      <c r="E49">
        <f>BAWANA!AQ49</f>
        <v>0</v>
      </c>
      <c r="F49">
        <f t="shared" si="4"/>
        <v>768</v>
      </c>
      <c r="G49">
        <f t="shared" si="5"/>
        <v>120.46</v>
      </c>
      <c r="H49" s="154"/>
      <c r="I49">
        <f>BRPL_EOD!AO49+BRPL_EOD!AP49</f>
        <v>45.98</v>
      </c>
      <c r="J49">
        <f>BYPL_EOD!AO49+BYPL_EOD!AP49</f>
        <v>23.04</v>
      </c>
      <c r="K49">
        <f>MES_EOD!AO49+MES_EOD!AP49</f>
        <v>5</v>
      </c>
      <c r="L49">
        <f>NDMC_EOD!AO49+NDMC_EOD!AP49</f>
        <v>14.33</v>
      </c>
      <c r="M49">
        <f>TPDDL_EOD!AO49+TPDDL_EOD!AP49</f>
        <v>32.119999999999997</v>
      </c>
      <c r="N49">
        <f t="shared" si="0"/>
        <v>120.47</v>
      </c>
      <c r="O49" s="154">
        <f t="shared" si="1"/>
        <v>-1.0000000000005116E-2</v>
      </c>
      <c r="P49">
        <v>45.97618328214493</v>
      </c>
      <c r="Q49">
        <v>23.038087490661574</v>
      </c>
      <c r="R49">
        <v>4.9995849589109316</v>
      </c>
      <c r="S49">
        <v>14.32881049223873</v>
      </c>
      <c r="T49">
        <v>32.117333776043822</v>
      </c>
      <c r="U49" s="156">
        <f t="shared" si="2"/>
        <v>120.45999999999998</v>
      </c>
      <c r="V49" s="154">
        <f t="shared" si="3"/>
        <v>0</v>
      </c>
      <c r="Y49">
        <f>BAWANA!BA49+BAWANA!BB49</f>
        <v>14.77</v>
      </c>
      <c r="Z49">
        <f>BAWANA!BH49+BAWANA!BI49</f>
        <v>14.77</v>
      </c>
      <c r="AA49">
        <f>BAWANA!AB49+BAWANA!AC49</f>
        <v>14.77</v>
      </c>
      <c r="AB49">
        <f>BAWANA!AI49+BAWANA!AJ49</f>
        <v>14.77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120.46</v>
      </c>
      <c r="E50">
        <f>BAWANA!AQ50</f>
        <v>0</v>
      </c>
      <c r="F50">
        <f t="shared" si="4"/>
        <v>768</v>
      </c>
      <c r="G50">
        <f t="shared" si="5"/>
        <v>120.46</v>
      </c>
      <c r="H50" s="154"/>
      <c r="I50">
        <f>BRPL_EOD!AO50+BRPL_EOD!AP50</f>
        <v>45.98</v>
      </c>
      <c r="J50">
        <f>BYPL_EOD!AO50+BYPL_EOD!AP50</f>
        <v>23.04</v>
      </c>
      <c r="K50">
        <f>MES_EOD!AO50+MES_EOD!AP50</f>
        <v>5</v>
      </c>
      <c r="L50">
        <f>NDMC_EOD!AO50+NDMC_EOD!AP50</f>
        <v>14.33</v>
      </c>
      <c r="M50">
        <f>TPDDL_EOD!AO50+TPDDL_EOD!AP50</f>
        <v>32.119999999999997</v>
      </c>
      <c r="N50">
        <f t="shared" si="0"/>
        <v>120.47</v>
      </c>
      <c r="O50" s="154">
        <f t="shared" si="1"/>
        <v>-1.0000000000005116E-2</v>
      </c>
      <c r="P50">
        <v>45.97618328214493</v>
      </c>
      <c r="Q50">
        <v>23.038087490661574</v>
      </c>
      <c r="R50">
        <v>4.9995849589109316</v>
      </c>
      <c r="S50">
        <v>14.32881049223873</v>
      </c>
      <c r="T50">
        <v>32.117333776043822</v>
      </c>
      <c r="U50" s="156">
        <f t="shared" si="2"/>
        <v>120.45999999999998</v>
      </c>
      <c r="V50" s="154">
        <f t="shared" si="3"/>
        <v>0</v>
      </c>
      <c r="Y50">
        <f>BAWANA!BA50+BAWANA!BB50</f>
        <v>14.77</v>
      </c>
      <c r="Z50">
        <f>BAWANA!BH50+BAWANA!BI50</f>
        <v>14.77</v>
      </c>
      <c r="AA50">
        <f>BAWANA!AB50+BAWANA!AC50</f>
        <v>14.77</v>
      </c>
      <c r="AB50">
        <f>BAWANA!AI50+BAWANA!AJ50</f>
        <v>14.77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120.46</v>
      </c>
      <c r="E51">
        <f>BAWANA!AQ51</f>
        <v>0</v>
      </c>
      <c r="F51">
        <f t="shared" si="4"/>
        <v>736</v>
      </c>
      <c r="G51">
        <f t="shared" si="5"/>
        <v>120.46</v>
      </c>
      <c r="H51" s="154"/>
      <c r="I51">
        <f>BRPL_EOD!AO51+BRPL_EOD!AP51</f>
        <v>45.98</v>
      </c>
      <c r="J51">
        <f>BYPL_EOD!AO51+BYPL_EOD!AP51</f>
        <v>23.04</v>
      </c>
      <c r="K51">
        <f>MES_EOD!AO51+MES_EOD!AP51</f>
        <v>5</v>
      </c>
      <c r="L51">
        <f>NDMC_EOD!AO51+NDMC_EOD!AP51</f>
        <v>14.33</v>
      </c>
      <c r="M51">
        <f>TPDDL_EOD!AO51+TPDDL_EOD!AP51</f>
        <v>32.119999999999997</v>
      </c>
      <c r="N51">
        <f t="shared" si="0"/>
        <v>120.47</v>
      </c>
      <c r="O51" s="154">
        <f t="shared" si="1"/>
        <v>-1.0000000000005116E-2</v>
      </c>
      <c r="P51">
        <v>45.97618328214493</v>
      </c>
      <c r="Q51">
        <v>23.038087490661574</v>
      </c>
      <c r="R51">
        <v>4.9995849589109316</v>
      </c>
      <c r="S51">
        <v>14.32881049223873</v>
      </c>
      <c r="T51">
        <v>32.117333776043822</v>
      </c>
      <c r="U51" s="156">
        <f t="shared" si="2"/>
        <v>120.45999999999998</v>
      </c>
      <c r="V51" s="154">
        <f t="shared" si="3"/>
        <v>0</v>
      </c>
      <c r="Y51">
        <f>BAWANA!BA51+BAWANA!BB51</f>
        <v>14.77</v>
      </c>
      <c r="Z51">
        <f>BAWANA!BH51+BAWANA!BI51</f>
        <v>14.77</v>
      </c>
      <c r="AA51">
        <f>BAWANA!AB51+BAWANA!AC51</f>
        <v>14.77</v>
      </c>
      <c r="AB51">
        <f>BAWANA!AI51+BAWANA!AJ51</f>
        <v>14.77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120.46</v>
      </c>
      <c r="E52">
        <f>BAWANA!AQ52</f>
        <v>0</v>
      </c>
      <c r="F52">
        <f t="shared" si="4"/>
        <v>736</v>
      </c>
      <c r="G52">
        <f t="shared" si="5"/>
        <v>120.46</v>
      </c>
      <c r="H52" s="154"/>
      <c r="I52">
        <f>BRPL_EOD!AO52+BRPL_EOD!AP52</f>
        <v>45.98</v>
      </c>
      <c r="J52">
        <f>BYPL_EOD!AO52+BYPL_EOD!AP52</f>
        <v>23.04</v>
      </c>
      <c r="K52">
        <f>MES_EOD!AO52+MES_EOD!AP52</f>
        <v>5</v>
      </c>
      <c r="L52">
        <f>NDMC_EOD!AO52+NDMC_EOD!AP52</f>
        <v>14.33</v>
      </c>
      <c r="M52">
        <f>TPDDL_EOD!AO52+TPDDL_EOD!AP52</f>
        <v>32.119999999999997</v>
      </c>
      <c r="N52">
        <f t="shared" si="0"/>
        <v>120.47</v>
      </c>
      <c r="O52" s="154">
        <f t="shared" si="1"/>
        <v>-1.0000000000005116E-2</v>
      </c>
      <c r="P52">
        <v>45.97618328214493</v>
      </c>
      <c r="Q52">
        <v>23.038087490661574</v>
      </c>
      <c r="R52">
        <v>4.9995849589109316</v>
      </c>
      <c r="S52">
        <v>14.32881049223873</v>
      </c>
      <c r="T52">
        <v>32.117333776043822</v>
      </c>
      <c r="U52" s="156">
        <f t="shared" si="2"/>
        <v>120.45999999999998</v>
      </c>
      <c r="V52" s="154">
        <f t="shared" si="3"/>
        <v>0</v>
      </c>
      <c r="Y52">
        <f>BAWANA!BA52+BAWANA!BB52</f>
        <v>14.77</v>
      </c>
      <c r="Z52">
        <f>BAWANA!BH52+BAWANA!BI52</f>
        <v>14.77</v>
      </c>
      <c r="AA52">
        <f>BAWANA!AB52+BAWANA!AC52</f>
        <v>14.77</v>
      </c>
      <c r="AB52">
        <f>BAWANA!AI52+BAWANA!AJ52</f>
        <v>14.77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120.46</v>
      </c>
      <c r="E53">
        <f>BAWANA!AQ53</f>
        <v>0</v>
      </c>
      <c r="F53">
        <f t="shared" si="4"/>
        <v>736</v>
      </c>
      <c r="G53">
        <f t="shared" si="5"/>
        <v>120.46</v>
      </c>
      <c r="H53" s="154"/>
      <c r="I53">
        <f>BRPL_EOD!AO53+BRPL_EOD!AP53</f>
        <v>45.98</v>
      </c>
      <c r="J53">
        <f>BYPL_EOD!AO53+BYPL_EOD!AP53</f>
        <v>23.04</v>
      </c>
      <c r="K53">
        <f>MES_EOD!AO53+MES_EOD!AP53</f>
        <v>5</v>
      </c>
      <c r="L53">
        <f>NDMC_EOD!AO53+NDMC_EOD!AP53</f>
        <v>14.33</v>
      </c>
      <c r="M53">
        <f>TPDDL_EOD!AO53+TPDDL_EOD!AP53</f>
        <v>32.119999999999997</v>
      </c>
      <c r="N53">
        <f t="shared" si="0"/>
        <v>120.47</v>
      </c>
      <c r="O53" s="154">
        <f t="shared" si="1"/>
        <v>-1.0000000000005116E-2</v>
      </c>
      <c r="P53">
        <v>45.97618328214493</v>
      </c>
      <c r="Q53">
        <v>23.038087490661574</v>
      </c>
      <c r="R53">
        <v>4.9995849589109316</v>
      </c>
      <c r="S53">
        <v>14.32881049223873</v>
      </c>
      <c r="T53">
        <v>32.117333776043822</v>
      </c>
      <c r="U53" s="156">
        <f t="shared" si="2"/>
        <v>120.45999999999998</v>
      </c>
      <c r="V53" s="154">
        <f t="shared" si="3"/>
        <v>0</v>
      </c>
      <c r="Y53">
        <f>BAWANA!BA53+BAWANA!BB53</f>
        <v>14.77</v>
      </c>
      <c r="Z53">
        <f>BAWANA!BH53+BAWANA!BI53</f>
        <v>14.77</v>
      </c>
      <c r="AA53">
        <f>BAWANA!AB53+BAWANA!AC53</f>
        <v>14.77</v>
      </c>
      <c r="AB53">
        <f>BAWANA!AI53+BAWANA!AJ53</f>
        <v>14.77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120.46</v>
      </c>
      <c r="E54">
        <f>BAWANA!AQ54</f>
        <v>0</v>
      </c>
      <c r="F54">
        <f t="shared" si="4"/>
        <v>736</v>
      </c>
      <c r="G54">
        <f t="shared" si="5"/>
        <v>120.46</v>
      </c>
      <c r="H54" s="154"/>
      <c r="I54">
        <f>BRPL_EOD!AO54+BRPL_EOD!AP54</f>
        <v>45.98</v>
      </c>
      <c r="J54">
        <f>BYPL_EOD!AO54+BYPL_EOD!AP54</f>
        <v>23.04</v>
      </c>
      <c r="K54">
        <f>MES_EOD!AO54+MES_EOD!AP54</f>
        <v>5</v>
      </c>
      <c r="L54">
        <f>NDMC_EOD!AO54+NDMC_EOD!AP54</f>
        <v>14.33</v>
      </c>
      <c r="M54">
        <f>TPDDL_EOD!AO54+TPDDL_EOD!AP54</f>
        <v>32.119999999999997</v>
      </c>
      <c r="N54">
        <f t="shared" si="0"/>
        <v>120.47</v>
      </c>
      <c r="O54" s="154">
        <f t="shared" si="1"/>
        <v>-1.0000000000005116E-2</v>
      </c>
      <c r="P54">
        <v>45.97618328214493</v>
      </c>
      <c r="Q54">
        <v>23.038087490661574</v>
      </c>
      <c r="R54">
        <v>4.9995849589109316</v>
      </c>
      <c r="S54">
        <v>14.32881049223873</v>
      </c>
      <c r="T54">
        <v>32.117333776043822</v>
      </c>
      <c r="U54" s="156">
        <f t="shared" si="2"/>
        <v>120.45999999999998</v>
      </c>
      <c r="V54" s="154">
        <f t="shared" si="3"/>
        <v>0</v>
      </c>
      <c r="Y54">
        <f>BAWANA!BA54+BAWANA!BB54</f>
        <v>14.77</v>
      </c>
      <c r="Z54">
        <f>BAWANA!BH54+BAWANA!BI54</f>
        <v>14.77</v>
      </c>
      <c r="AA54">
        <f>BAWANA!AB54+BAWANA!AC54</f>
        <v>14.77</v>
      </c>
      <c r="AB54">
        <f>BAWANA!AI54+BAWANA!AJ54</f>
        <v>14.77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120.46</v>
      </c>
      <c r="E55">
        <f>BAWANA!AQ55</f>
        <v>0</v>
      </c>
      <c r="F55">
        <f t="shared" si="4"/>
        <v>736</v>
      </c>
      <c r="G55">
        <f t="shared" si="5"/>
        <v>120.46</v>
      </c>
      <c r="H55" s="154"/>
      <c r="I55">
        <f>BRPL_EOD!AO55+BRPL_EOD!AP55</f>
        <v>45.98</v>
      </c>
      <c r="J55">
        <f>BYPL_EOD!AO55+BYPL_EOD!AP55</f>
        <v>23.04</v>
      </c>
      <c r="K55">
        <f>MES_EOD!AO55+MES_EOD!AP55</f>
        <v>5</v>
      </c>
      <c r="L55">
        <f>NDMC_EOD!AO55+NDMC_EOD!AP55</f>
        <v>14.33</v>
      </c>
      <c r="M55">
        <f>TPDDL_EOD!AO55+TPDDL_EOD!AP55</f>
        <v>32.119999999999997</v>
      </c>
      <c r="N55">
        <f t="shared" si="0"/>
        <v>120.47</v>
      </c>
      <c r="O55" s="154">
        <f t="shared" si="1"/>
        <v>-1.0000000000005116E-2</v>
      </c>
      <c r="P55">
        <v>45.97618328214493</v>
      </c>
      <c r="Q55">
        <v>23.038087490661574</v>
      </c>
      <c r="R55">
        <v>4.9995849589109316</v>
      </c>
      <c r="S55">
        <v>14.32881049223873</v>
      </c>
      <c r="T55">
        <v>32.117333776043822</v>
      </c>
      <c r="U55" s="156">
        <f t="shared" si="2"/>
        <v>120.45999999999998</v>
      </c>
      <c r="V55" s="154">
        <f t="shared" si="3"/>
        <v>0</v>
      </c>
      <c r="Y55">
        <f>BAWANA!BA55+BAWANA!BB55</f>
        <v>14.77</v>
      </c>
      <c r="Z55">
        <f>BAWANA!BH55+BAWANA!BI55</f>
        <v>14.77</v>
      </c>
      <c r="AA55">
        <f>BAWANA!AB55+BAWANA!AC55</f>
        <v>14.77</v>
      </c>
      <c r="AB55">
        <f>BAWANA!AI55+BAWANA!AJ55</f>
        <v>14.77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120.46</v>
      </c>
      <c r="E56">
        <f>BAWANA!AQ56</f>
        <v>0</v>
      </c>
      <c r="F56">
        <f t="shared" si="4"/>
        <v>736</v>
      </c>
      <c r="G56">
        <f t="shared" si="5"/>
        <v>120.46</v>
      </c>
      <c r="H56" s="154"/>
      <c r="I56">
        <f>BRPL_EOD!AO56+BRPL_EOD!AP56</f>
        <v>45.98</v>
      </c>
      <c r="J56">
        <f>BYPL_EOD!AO56+BYPL_EOD!AP56</f>
        <v>23.04</v>
      </c>
      <c r="K56">
        <f>MES_EOD!AO56+MES_EOD!AP56</f>
        <v>5</v>
      </c>
      <c r="L56">
        <f>NDMC_EOD!AO56+NDMC_EOD!AP56</f>
        <v>14.33</v>
      </c>
      <c r="M56">
        <f>TPDDL_EOD!AO56+TPDDL_EOD!AP56</f>
        <v>32.119999999999997</v>
      </c>
      <c r="N56">
        <f t="shared" si="0"/>
        <v>120.47</v>
      </c>
      <c r="O56" s="154">
        <f t="shared" si="1"/>
        <v>-1.0000000000005116E-2</v>
      </c>
      <c r="P56">
        <v>45.97618328214493</v>
      </c>
      <c r="Q56">
        <v>23.038087490661574</v>
      </c>
      <c r="R56">
        <v>4.9995849589109316</v>
      </c>
      <c r="S56">
        <v>14.32881049223873</v>
      </c>
      <c r="T56">
        <v>32.117333776043822</v>
      </c>
      <c r="U56" s="156">
        <f t="shared" si="2"/>
        <v>120.45999999999998</v>
      </c>
      <c r="V56" s="154">
        <f t="shared" si="3"/>
        <v>0</v>
      </c>
      <c r="Y56">
        <f>BAWANA!BA56+BAWANA!BB56</f>
        <v>14.77</v>
      </c>
      <c r="Z56">
        <f>BAWANA!BH56+BAWANA!BI56</f>
        <v>14.77</v>
      </c>
      <c r="AA56">
        <f>BAWANA!AB56+BAWANA!AC56</f>
        <v>14.77</v>
      </c>
      <c r="AB56">
        <f>BAWANA!AI56+BAWANA!AJ56</f>
        <v>14.77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120.46</v>
      </c>
      <c r="E57">
        <f>BAWANA!AQ57</f>
        <v>0</v>
      </c>
      <c r="F57">
        <f t="shared" si="4"/>
        <v>736</v>
      </c>
      <c r="G57">
        <f t="shared" si="5"/>
        <v>120.46</v>
      </c>
      <c r="H57" s="154"/>
      <c r="I57">
        <f>BRPL_EOD!AO57+BRPL_EOD!AP57</f>
        <v>45.98</v>
      </c>
      <c r="J57">
        <f>BYPL_EOD!AO57+BYPL_EOD!AP57</f>
        <v>23.04</v>
      </c>
      <c r="K57">
        <f>MES_EOD!AO57+MES_EOD!AP57</f>
        <v>5</v>
      </c>
      <c r="L57">
        <f>NDMC_EOD!AO57+NDMC_EOD!AP57</f>
        <v>14.33</v>
      </c>
      <c r="M57">
        <f>TPDDL_EOD!AO57+TPDDL_EOD!AP57</f>
        <v>32.119999999999997</v>
      </c>
      <c r="N57">
        <f t="shared" si="0"/>
        <v>120.47</v>
      </c>
      <c r="O57" s="154">
        <f t="shared" si="1"/>
        <v>-1.0000000000005116E-2</v>
      </c>
      <c r="P57">
        <v>45.97618328214493</v>
      </c>
      <c r="Q57">
        <v>23.038087490661574</v>
      </c>
      <c r="R57">
        <v>4.9995849589109316</v>
      </c>
      <c r="S57">
        <v>14.32881049223873</v>
      </c>
      <c r="T57">
        <v>32.117333776043822</v>
      </c>
      <c r="U57" s="156">
        <f t="shared" si="2"/>
        <v>120.45999999999998</v>
      </c>
      <c r="V57" s="154">
        <f t="shared" si="3"/>
        <v>0</v>
      </c>
      <c r="Y57">
        <f>BAWANA!BA57+BAWANA!BB57</f>
        <v>14.77</v>
      </c>
      <c r="Z57">
        <f>BAWANA!BH57+BAWANA!BI57</f>
        <v>14.77</v>
      </c>
      <c r="AA57">
        <f>BAWANA!AB57+BAWANA!AC57</f>
        <v>14.77</v>
      </c>
      <c r="AB57">
        <f>BAWANA!AI57+BAWANA!AJ57</f>
        <v>14.77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120.46</v>
      </c>
      <c r="E58">
        <f>BAWANA!AQ58</f>
        <v>0</v>
      </c>
      <c r="F58">
        <f t="shared" si="4"/>
        <v>736</v>
      </c>
      <c r="G58">
        <f t="shared" si="5"/>
        <v>120.46</v>
      </c>
      <c r="H58" s="154"/>
      <c r="I58">
        <f>BRPL_EOD!AO58+BRPL_EOD!AP58</f>
        <v>45.98</v>
      </c>
      <c r="J58">
        <f>BYPL_EOD!AO58+BYPL_EOD!AP58</f>
        <v>23.04</v>
      </c>
      <c r="K58">
        <f>MES_EOD!AO58+MES_EOD!AP58</f>
        <v>5</v>
      </c>
      <c r="L58">
        <f>NDMC_EOD!AO58+NDMC_EOD!AP58</f>
        <v>14.33</v>
      </c>
      <c r="M58">
        <f>TPDDL_EOD!AO58+TPDDL_EOD!AP58</f>
        <v>32.119999999999997</v>
      </c>
      <c r="N58">
        <f t="shared" si="0"/>
        <v>120.47</v>
      </c>
      <c r="O58" s="154">
        <f t="shared" si="1"/>
        <v>-1.0000000000005116E-2</v>
      </c>
      <c r="P58">
        <v>45.97618328214493</v>
      </c>
      <c r="Q58">
        <v>23.038087490661574</v>
      </c>
      <c r="R58">
        <v>4.9995849589109316</v>
      </c>
      <c r="S58">
        <v>14.32881049223873</v>
      </c>
      <c r="T58">
        <v>32.117333776043822</v>
      </c>
      <c r="U58" s="156">
        <f t="shared" si="2"/>
        <v>120.45999999999998</v>
      </c>
      <c r="V58" s="154">
        <f t="shared" si="3"/>
        <v>0</v>
      </c>
      <c r="Y58">
        <f>BAWANA!BA58+BAWANA!BB58</f>
        <v>14.77</v>
      </c>
      <c r="Z58">
        <f>BAWANA!BH58+BAWANA!BI58</f>
        <v>14.77</v>
      </c>
      <c r="AA58">
        <f>BAWANA!AB58+BAWANA!AC58</f>
        <v>14.77</v>
      </c>
      <c r="AB58">
        <f>BAWANA!AI58+BAWANA!AJ58</f>
        <v>14.77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120.46</v>
      </c>
      <c r="E59">
        <f>BAWANA!AQ59</f>
        <v>0</v>
      </c>
      <c r="F59">
        <f t="shared" si="4"/>
        <v>736</v>
      </c>
      <c r="G59">
        <f t="shared" si="5"/>
        <v>120.46</v>
      </c>
      <c r="H59" s="154"/>
      <c r="I59">
        <f>BRPL_EOD!AO59+BRPL_EOD!AP59</f>
        <v>45.98</v>
      </c>
      <c r="J59">
        <f>BYPL_EOD!AO59+BYPL_EOD!AP59</f>
        <v>23.04</v>
      </c>
      <c r="K59">
        <f>MES_EOD!AO59+MES_EOD!AP59</f>
        <v>5</v>
      </c>
      <c r="L59">
        <f>NDMC_EOD!AO59+NDMC_EOD!AP59</f>
        <v>14.33</v>
      </c>
      <c r="M59">
        <f>TPDDL_EOD!AO59+TPDDL_EOD!AP59</f>
        <v>32.119999999999997</v>
      </c>
      <c r="N59">
        <f t="shared" si="0"/>
        <v>120.47</v>
      </c>
      <c r="O59" s="154">
        <f t="shared" si="1"/>
        <v>-1.0000000000005116E-2</v>
      </c>
      <c r="P59">
        <v>45.97618328214493</v>
      </c>
      <c r="Q59">
        <v>23.038087490661574</v>
      </c>
      <c r="R59">
        <v>4.9995849589109316</v>
      </c>
      <c r="S59">
        <v>14.32881049223873</v>
      </c>
      <c r="T59">
        <v>32.117333776043822</v>
      </c>
      <c r="U59" s="156">
        <f t="shared" si="2"/>
        <v>120.45999999999998</v>
      </c>
      <c r="V59" s="154">
        <f t="shared" si="3"/>
        <v>0</v>
      </c>
      <c r="Y59">
        <f>BAWANA!BA59+BAWANA!BB59</f>
        <v>14.77</v>
      </c>
      <c r="Z59">
        <f>BAWANA!BH59+BAWANA!BI59</f>
        <v>14.77</v>
      </c>
      <c r="AA59">
        <f>BAWANA!AB59+BAWANA!AC59</f>
        <v>14.77</v>
      </c>
      <c r="AB59">
        <f>BAWANA!AI59+BAWANA!AJ59</f>
        <v>14.77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120.46</v>
      </c>
      <c r="E60">
        <f>BAWANA!AQ60</f>
        <v>0</v>
      </c>
      <c r="F60">
        <f t="shared" si="4"/>
        <v>736</v>
      </c>
      <c r="G60">
        <f t="shared" si="5"/>
        <v>120.46</v>
      </c>
      <c r="H60" s="154"/>
      <c r="I60">
        <f>BRPL_EOD!AO60+BRPL_EOD!AP60</f>
        <v>45.98</v>
      </c>
      <c r="J60">
        <f>BYPL_EOD!AO60+BYPL_EOD!AP60</f>
        <v>23.04</v>
      </c>
      <c r="K60">
        <f>MES_EOD!AO60+MES_EOD!AP60</f>
        <v>5</v>
      </c>
      <c r="L60">
        <f>NDMC_EOD!AO60+NDMC_EOD!AP60</f>
        <v>14.33</v>
      </c>
      <c r="M60">
        <f>TPDDL_EOD!AO60+TPDDL_EOD!AP60</f>
        <v>32.119999999999997</v>
      </c>
      <c r="N60">
        <f t="shared" si="0"/>
        <v>120.47</v>
      </c>
      <c r="O60" s="154">
        <f t="shared" si="1"/>
        <v>-1.0000000000005116E-2</v>
      </c>
      <c r="P60">
        <v>45.97618328214493</v>
      </c>
      <c r="Q60">
        <v>23.038087490661574</v>
      </c>
      <c r="R60">
        <v>4.9995849589109316</v>
      </c>
      <c r="S60">
        <v>14.32881049223873</v>
      </c>
      <c r="T60">
        <v>32.117333776043822</v>
      </c>
      <c r="U60" s="156">
        <f t="shared" si="2"/>
        <v>120.45999999999998</v>
      </c>
      <c r="V60" s="154">
        <f t="shared" si="3"/>
        <v>0</v>
      </c>
      <c r="Y60">
        <f>BAWANA!BA60+BAWANA!BB60</f>
        <v>14.77</v>
      </c>
      <c r="Z60">
        <f>BAWANA!BH60+BAWANA!BI60</f>
        <v>14.77</v>
      </c>
      <c r="AA60">
        <f>BAWANA!AB60+BAWANA!AC60</f>
        <v>14.77</v>
      </c>
      <c r="AB60">
        <f>BAWANA!AI60+BAWANA!AJ60</f>
        <v>14.77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120.66000000000001</v>
      </c>
      <c r="E61">
        <f>BAWANA!AQ61</f>
        <v>0</v>
      </c>
      <c r="F61">
        <f t="shared" si="4"/>
        <v>736</v>
      </c>
      <c r="G61">
        <f t="shared" si="5"/>
        <v>120.66000000000001</v>
      </c>
      <c r="H61" s="154"/>
      <c r="I61">
        <f>BRPL_EOD!AO61+BRPL_EOD!AP61</f>
        <v>45.66</v>
      </c>
      <c r="J61">
        <f>BYPL_EOD!AO61+BYPL_EOD!AP61</f>
        <v>22.88</v>
      </c>
      <c r="K61">
        <f>MES_EOD!AO61+MES_EOD!AP61</f>
        <v>6</v>
      </c>
      <c r="L61">
        <f>NDMC_EOD!AO61+NDMC_EOD!AP61</f>
        <v>14.23</v>
      </c>
      <c r="M61">
        <f>TPDDL_EOD!AO61+TPDDL_EOD!AP61</f>
        <v>31.9</v>
      </c>
      <c r="N61">
        <f t="shared" si="0"/>
        <v>120.66999999999999</v>
      </c>
      <c r="O61" s="154">
        <f t="shared" si="1"/>
        <v>-9.9999999999766942E-3</v>
      </c>
      <c r="P61">
        <v>45.65621612662634</v>
      </c>
      <c r="Q61">
        <v>22.878103919781225</v>
      </c>
      <c r="R61">
        <v>5.9995027761664055</v>
      </c>
      <c r="S61">
        <v>14.228820750807992</v>
      </c>
      <c r="T61">
        <v>31.897356426618053</v>
      </c>
      <c r="U61" s="156">
        <f t="shared" si="2"/>
        <v>120.66000000000003</v>
      </c>
      <c r="V61" s="154">
        <f t="shared" si="3"/>
        <v>0</v>
      </c>
      <c r="Y61">
        <f>BAWANA!BA61+BAWANA!BB61</f>
        <v>14.67</v>
      </c>
      <c r="Z61">
        <f>BAWANA!BH61+BAWANA!BI61</f>
        <v>14.67</v>
      </c>
      <c r="AA61">
        <f>BAWANA!AB61+BAWANA!AC61</f>
        <v>14.67</v>
      </c>
      <c r="AB61">
        <f>BAWANA!AI61+BAWANA!AJ61</f>
        <v>14.67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120.46</v>
      </c>
      <c r="E62">
        <f>BAWANA!AQ62</f>
        <v>0</v>
      </c>
      <c r="F62">
        <f t="shared" si="4"/>
        <v>736</v>
      </c>
      <c r="G62">
        <f t="shared" si="5"/>
        <v>120.46</v>
      </c>
      <c r="H62" s="154"/>
      <c r="I62">
        <f>BRPL_EOD!AO62+BRPL_EOD!AP62</f>
        <v>45.98</v>
      </c>
      <c r="J62">
        <f>BYPL_EOD!AO62+BYPL_EOD!AP62</f>
        <v>23.04</v>
      </c>
      <c r="K62">
        <f>MES_EOD!AO62+MES_EOD!AP62</f>
        <v>5</v>
      </c>
      <c r="L62">
        <f>NDMC_EOD!AO62+NDMC_EOD!AP62</f>
        <v>14.33</v>
      </c>
      <c r="M62">
        <f>TPDDL_EOD!AO62+TPDDL_EOD!AP62</f>
        <v>32.119999999999997</v>
      </c>
      <c r="N62">
        <f t="shared" si="0"/>
        <v>120.47</v>
      </c>
      <c r="O62" s="154">
        <f t="shared" si="1"/>
        <v>-1.0000000000005116E-2</v>
      </c>
      <c r="P62">
        <v>45.97618328214493</v>
      </c>
      <c r="Q62">
        <v>23.038087490661574</v>
      </c>
      <c r="R62">
        <v>4.9995849589109316</v>
      </c>
      <c r="S62">
        <v>14.32881049223873</v>
      </c>
      <c r="T62">
        <v>32.117333776043822</v>
      </c>
      <c r="U62" s="156">
        <f t="shared" si="2"/>
        <v>120.45999999999998</v>
      </c>
      <c r="V62" s="154">
        <f t="shared" si="3"/>
        <v>0</v>
      </c>
      <c r="Y62">
        <f>BAWANA!BA62+BAWANA!BB62</f>
        <v>14.77</v>
      </c>
      <c r="Z62">
        <f>BAWANA!BH62+BAWANA!BI62</f>
        <v>14.77</v>
      </c>
      <c r="AA62">
        <f>BAWANA!AB62+BAWANA!AC62</f>
        <v>14.77</v>
      </c>
      <c r="AB62">
        <f>BAWANA!AI62+BAWANA!AJ62</f>
        <v>14.77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120.46</v>
      </c>
      <c r="E63">
        <f>BAWANA!AQ63</f>
        <v>0</v>
      </c>
      <c r="F63">
        <f t="shared" si="4"/>
        <v>736</v>
      </c>
      <c r="G63">
        <f t="shared" si="5"/>
        <v>120.46</v>
      </c>
      <c r="H63" s="154"/>
      <c r="I63">
        <f>BRPL_EOD!AO63+BRPL_EOD!AP63</f>
        <v>45.98</v>
      </c>
      <c r="J63">
        <f>BYPL_EOD!AO63+BYPL_EOD!AP63</f>
        <v>23.04</v>
      </c>
      <c r="K63">
        <f>MES_EOD!AO63+MES_EOD!AP63</f>
        <v>5</v>
      </c>
      <c r="L63">
        <f>NDMC_EOD!AO63+NDMC_EOD!AP63</f>
        <v>14.33</v>
      </c>
      <c r="M63">
        <f>TPDDL_EOD!AO63+TPDDL_EOD!AP63</f>
        <v>32.119999999999997</v>
      </c>
      <c r="N63">
        <f t="shared" si="0"/>
        <v>120.47</v>
      </c>
      <c r="O63" s="154">
        <f t="shared" si="1"/>
        <v>-1.0000000000005116E-2</v>
      </c>
      <c r="P63">
        <v>45.97618328214493</v>
      </c>
      <c r="Q63">
        <v>23.038087490661574</v>
      </c>
      <c r="R63">
        <v>4.9995849589109316</v>
      </c>
      <c r="S63">
        <v>14.32881049223873</v>
      </c>
      <c r="T63">
        <v>32.117333776043822</v>
      </c>
      <c r="U63" s="156">
        <f t="shared" si="2"/>
        <v>120.45999999999998</v>
      </c>
      <c r="V63" s="154">
        <f t="shared" si="3"/>
        <v>0</v>
      </c>
      <c r="Y63">
        <f>BAWANA!BA63+BAWANA!BB63</f>
        <v>14.77</v>
      </c>
      <c r="Z63">
        <f>BAWANA!BH63+BAWANA!BI63</f>
        <v>14.77</v>
      </c>
      <c r="AA63">
        <f>BAWANA!AB63+BAWANA!AC63</f>
        <v>14.77</v>
      </c>
      <c r="AB63">
        <f>BAWANA!AI63+BAWANA!AJ63</f>
        <v>14.77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120.46</v>
      </c>
      <c r="E64">
        <f>BAWANA!AQ64</f>
        <v>0</v>
      </c>
      <c r="F64">
        <f t="shared" si="4"/>
        <v>736</v>
      </c>
      <c r="G64">
        <f t="shared" si="5"/>
        <v>120.46</v>
      </c>
      <c r="H64" s="154"/>
      <c r="I64">
        <f>BRPL_EOD!AO64+BRPL_EOD!AP64</f>
        <v>45.98</v>
      </c>
      <c r="J64">
        <f>BYPL_EOD!AO64+BYPL_EOD!AP64</f>
        <v>23.04</v>
      </c>
      <c r="K64">
        <f>MES_EOD!AO64+MES_EOD!AP64</f>
        <v>5</v>
      </c>
      <c r="L64">
        <f>NDMC_EOD!AO64+NDMC_EOD!AP64</f>
        <v>14.33</v>
      </c>
      <c r="M64">
        <f>TPDDL_EOD!AO64+TPDDL_EOD!AP64</f>
        <v>32.119999999999997</v>
      </c>
      <c r="N64">
        <f t="shared" si="0"/>
        <v>120.47</v>
      </c>
      <c r="O64" s="154">
        <f t="shared" si="1"/>
        <v>-1.0000000000005116E-2</v>
      </c>
      <c r="P64">
        <v>45.97618328214493</v>
      </c>
      <c r="Q64">
        <v>23.038087490661574</v>
      </c>
      <c r="R64">
        <v>4.9995849589109316</v>
      </c>
      <c r="S64">
        <v>14.32881049223873</v>
      </c>
      <c r="T64">
        <v>32.117333776043822</v>
      </c>
      <c r="U64" s="156">
        <f t="shared" si="2"/>
        <v>120.45999999999998</v>
      </c>
      <c r="V64" s="154">
        <f t="shared" si="3"/>
        <v>0</v>
      </c>
      <c r="Y64">
        <f>BAWANA!BA64+BAWANA!BB64</f>
        <v>14.77</v>
      </c>
      <c r="Z64">
        <f>BAWANA!BH64+BAWANA!BI64</f>
        <v>14.77</v>
      </c>
      <c r="AA64">
        <f>BAWANA!AB64+BAWANA!AC64</f>
        <v>14.77</v>
      </c>
      <c r="AB64">
        <f>BAWANA!AI64+BAWANA!AJ64</f>
        <v>14.77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120.46</v>
      </c>
      <c r="E65">
        <f>BAWANA!AQ65</f>
        <v>0</v>
      </c>
      <c r="F65">
        <f t="shared" si="4"/>
        <v>736</v>
      </c>
      <c r="G65">
        <f t="shared" si="5"/>
        <v>120.46</v>
      </c>
      <c r="H65" s="154"/>
      <c r="I65">
        <f>BRPL_EOD!AO65+BRPL_EOD!AP65</f>
        <v>45.98</v>
      </c>
      <c r="J65">
        <f>BYPL_EOD!AO65+BYPL_EOD!AP65</f>
        <v>23.04</v>
      </c>
      <c r="K65">
        <f>MES_EOD!AO65+MES_EOD!AP65</f>
        <v>5</v>
      </c>
      <c r="L65">
        <f>NDMC_EOD!AO65+NDMC_EOD!AP65</f>
        <v>14.33</v>
      </c>
      <c r="M65">
        <f>TPDDL_EOD!AO65+TPDDL_EOD!AP65</f>
        <v>32.119999999999997</v>
      </c>
      <c r="N65">
        <f t="shared" si="0"/>
        <v>120.47</v>
      </c>
      <c r="O65" s="154">
        <f t="shared" si="1"/>
        <v>-1.0000000000005116E-2</v>
      </c>
      <c r="P65">
        <v>45.97618328214493</v>
      </c>
      <c r="Q65">
        <v>23.038087490661574</v>
      </c>
      <c r="R65">
        <v>4.9995849589109316</v>
      </c>
      <c r="S65">
        <v>14.32881049223873</v>
      </c>
      <c r="T65">
        <v>32.117333776043822</v>
      </c>
      <c r="U65" s="156">
        <f t="shared" si="2"/>
        <v>120.45999999999998</v>
      </c>
      <c r="V65" s="154">
        <f t="shared" si="3"/>
        <v>0</v>
      </c>
      <c r="Y65">
        <f>BAWANA!BA65+BAWANA!BB65</f>
        <v>14.77</v>
      </c>
      <c r="Z65">
        <f>BAWANA!BH65+BAWANA!BI65</f>
        <v>14.77</v>
      </c>
      <c r="AA65">
        <f>BAWANA!AB65+BAWANA!AC65</f>
        <v>14.77</v>
      </c>
      <c r="AB65">
        <f>BAWANA!AI65+BAWANA!AJ65</f>
        <v>14.77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120.46</v>
      </c>
      <c r="E66">
        <f>BAWANA!AQ66</f>
        <v>0</v>
      </c>
      <c r="F66">
        <f t="shared" si="4"/>
        <v>736</v>
      </c>
      <c r="G66">
        <f t="shared" si="5"/>
        <v>120.46</v>
      </c>
      <c r="H66" s="154"/>
      <c r="I66">
        <f>BRPL_EOD!AO66+BRPL_EOD!AP66</f>
        <v>45.98</v>
      </c>
      <c r="J66">
        <f>BYPL_EOD!AO66+BYPL_EOD!AP66</f>
        <v>23.04</v>
      </c>
      <c r="K66">
        <f>MES_EOD!AO66+MES_EOD!AP66</f>
        <v>5</v>
      </c>
      <c r="L66">
        <f>NDMC_EOD!AO66+NDMC_EOD!AP66</f>
        <v>14.33</v>
      </c>
      <c r="M66">
        <f>TPDDL_EOD!AO66+TPDDL_EOD!AP66</f>
        <v>32.119999999999997</v>
      </c>
      <c r="N66">
        <f t="shared" si="0"/>
        <v>120.47</v>
      </c>
      <c r="O66" s="154">
        <f t="shared" si="1"/>
        <v>-1.0000000000005116E-2</v>
      </c>
      <c r="P66">
        <v>45.97618328214493</v>
      </c>
      <c r="Q66">
        <v>23.038087490661574</v>
      </c>
      <c r="R66">
        <v>4.9995849589109316</v>
      </c>
      <c r="S66">
        <v>14.32881049223873</v>
      </c>
      <c r="T66">
        <v>32.117333776043822</v>
      </c>
      <c r="U66" s="156">
        <f t="shared" si="2"/>
        <v>120.45999999999998</v>
      </c>
      <c r="V66" s="154">
        <f t="shared" si="3"/>
        <v>0</v>
      </c>
      <c r="Y66">
        <f>BAWANA!BA66+BAWANA!BB66</f>
        <v>14.77</v>
      </c>
      <c r="Z66">
        <f>BAWANA!BH66+BAWANA!BI66</f>
        <v>14.77</v>
      </c>
      <c r="AA66">
        <f>BAWANA!AB66+BAWANA!AC66</f>
        <v>14.77</v>
      </c>
      <c r="AB66">
        <f>BAWANA!AI66+BAWANA!AJ66</f>
        <v>14.77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120.86000000000001</v>
      </c>
      <c r="E67">
        <f>BAWANA!AQ67</f>
        <v>0</v>
      </c>
      <c r="F67">
        <f t="shared" si="4"/>
        <v>736</v>
      </c>
      <c r="G67">
        <f t="shared" si="5"/>
        <v>120.86000000000001</v>
      </c>
      <c r="H67" s="154"/>
      <c r="I67">
        <f>BRPL_EOD!AO67+BRPL_EOD!AP67</f>
        <v>45.34</v>
      </c>
      <c r="J67">
        <f>BYPL_EOD!AO67+BYPL_EOD!AP67</f>
        <v>22.72</v>
      </c>
      <c r="K67">
        <f>MES_EOD!AO67+MES_EOD!AP67</f>
        <v>7</v>
      </c>
      <c r="L67">
        <f>NDMC_EOD!AO67+NDMC_EOD!AP67</f>
        <v>14.13</v>
      </c>
      <c r="M67">
        <f>TPDDL_EOD!AO67+TPDDL_EOD!AP67</f>
        <v>31.68</v>
      </c>
      <c r="N67">
        <f t="shared" ref="N67:N98" si="7">SUM(I67:M67)</f>
        <v>120.87</v>
      </c>
      <c r="O67" s="154">
        <f t="shared" ref="O67:O98" si="8">G67-N67</f>
        <v>-9.9999999999909051E-3</v>
      </c>
      <c r="P67">
        <v>45.336248862414173</v>
      </c>
      <c r="Q67">
        <v>22.718120294531314</v>
      </c>
      <c r="R67">
        <v>6.9994208653925707</v>
      </c>
      <c r="S67">
        <v>14.128830975428148</v>
      </c>
      <c r="T67">
        <v>31.677379002233806</v>
      </c>
      <c r="U67" s="156">
        <f t="shared" ref="U67:U98" si="9">SUM(P67:T67)</f>
        <v>120.86</v>
      </c>
      <c r="V67" s="154">
        <f t="shared" ref="V67:V99" si="10">G67-U67</f>
        <v>0</v>
      </c>
      <c r="Y67">
        <f>BAWANA!BA67+BAWANA!BB67</f>
        <v>14.57</v>
      </c>
      <c r="Z67">
        <f>BAWANA!BH67+BAWANA!BI67</f>
        <v>14.57</v>
      </c>
      <c r="AA67">
        <f>BAWANA!AB67+BAWANA!AC67</f>
        <v>14.57</v>
      </c>
      <c r="AB67">
        <f>BAWANA!AI67+BAWANA!AJ67</f>
        <v>14.57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120.46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120.46</v>
      </c>
      <c r="H68" s="154"/>
      <c r="I68">
        <f>BRPL_EOD!AO68+BRPL_EOD!AP68</f>
        <v>45.98</v>
      </c>
      <c r="J68">
        <f>BYPL_EOD!AO68+BYPL_EOD!AP68</f>
        <v>23.04</v>
      </c>
      <c r="K68">
        <f>MES_EOD!AO68+MES_EOD!AP68</f>
        <v>5</v>
      </c>
      <c r="L68">
        <f>NDMC_EOD!AO68+NDMC_EOD!AP68</f>
        <v>14.33</v>
      </c>
      <c r="M68">
        <f>TPDDL_EOD!AO68+TPDDL_EOD!AP68</f>
        <v>32.119999999999997</v>
      </c>
      <c r="N68">
        <f t="shared" si="7"/>
        <v>120.47</v>
      </c>
      <c r="O68" s="154">
        <f t="shared" si="8"/>
        <v>-1.0000000000005116E-2</v>
      </c>
      <c r="P68">
        <v>45.97618328214493</v>
      </c>
      <c r="Q68">
        <v>23.038087490661574</v>
      </c>
      <c r="R68">
        <v>4.9995849589109316</v>
      </c>
      <c r="S68">
        <v>14.32881049223873</v>
      </c>
      <c r="T68">
        <v>32.117333776043822</v>
      </c>
      <c r="U68" s="156">
        <f t="shared" si="9"/>
        <v>120.45999999999998</v>
      </c>
      <c r="V68" s="154">
        <f t="shared" si="10"/>
        <v>0</v>
      </c>
      <c r="Y68">
        <f>BAWANA!BA68+BAWANA!BB68</f>
        <v>14.77</v>
      </c>
      <c r="Z68">
        <f>BAWANA!BH68+BAWANA!BI68</f>
        <v>14.77</v>
      </c>
      <c r="AA68">
        <f>BAWANA!AB68+BAWANA!AC68</f>
        <v>14.77</v>
      </c>
      <c r="AB68">
        <f>BAWANA!AI68+BAWANA!AJ68</f>
        <v>14.77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120.46</v>
      </c>
      <c r="E69">
        <f>BAWANA!AQ69</f>
        <v>0</v>
      </c>
      <c r="F69">
        <f t="shared" si="11"/>
        <v>736</v>
      </c>
      <c r="G69">
        <f t="shared" si="12"/>
        <v>120.46</v>
      </c>
      <c r="H69" s="154"/>
      <c r="I69">
        <f>BRPL_EOD!AO69+BRPL_EOD!AP69</f>
        <v>45.98</v>
      </c>
      <c r="J69">
        <f>BYPL_EOD!AO69+BYPL_EOD!AP69</f>
        <v>23.04</v>
      </c>
      <c r="K69">
        <f>MES_EOD!AO69+MES_EOD!AP69</f>
        <v>5</v>
      </c>
      <c r="L69">
        <f>NDMC_EOD!AO69+NDMC_EOD!AP69</f>
        <v>14.33</v>
      </c>
      <c r="M69">
        <f>TPDDL_EOD!AO69+TPDDL_EOD!AP69</f>
        <v>32.119999999999997</v>
      </c>
      <c r="N69">
        <f t="shared" si="7"/>
        <v>120.47</v>
      </c>
      <c r="O69" s="154">
        <f t="shared" si="8"/>
        <v>-1.0000000000005116E-2</v>
      </c>
      <c r="P69">
        <v>45.97618328214493</v>
      </c>
      <c r="Q69">
        <v>23.038087490661574</v>
      </c>
      <c r="R69">
        <v>4.9995849589109316</v>
      </c>
      <c r="S69">
        <v>14.32881049223873</v>
      </c>
      <c r="T69">
        <v>32.117333776043822</v>
      </c>
      <c r="U69" s="156">
        <f t="shared" si="9"/>
        <v>120.45999999999998</v>
      </c>
      <c r="V69" s="154">
        <f t="shared" si="10"/>
        <v>0</v>
      </c>
      <c r="Y69">
        <f>BAWANA!BA69+BAWANA!BB69</f>
        <v>14.77</v>
      </c>
      <c r="Z69">
        <f>BAWANA!BH69+BAWANA!BI69</f>
        <v>14.77</v>
      </c>
      <c r="AA69">
        <f>BAWANA!AB69+BAWANA!AC69</f>
        <v>14.77</v>
      </c>
      <c r="AB69">
        <f>BAWANA!AI69+BAWANA!AJ69</f>
        <v>14.77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120.46</v>
      </c>
      <c r="E70">
        <f>BAWANA!AQ70</f>
        <v>0</v>
      </c>
      <c r="F70">
        <f t="shared" si="11"/>
        <v>736</v>
      </c>
      <c r="G70">
        <f t="shared" si="12"/>
        <v>120.46</v>
      </c>
      <c r="H70" s="154"/>
      <c r="I70">
        <f>BRPL_EOD!AO70+BRPL_EOD!AP70</f>
        <v>45.98</v>
      </c>
      <c r="J70">
        <f>BYPL_EOD!AO70+BYPL_EOD!AP70</f>
        <v>23.04</v>
      </c>
      <c r="K70">
        <f>MES_EOD!AO70+MES_EOD!AP70</f>
        <v>5</v>
      </c>
      <c r="L70">
        <f>NDMC_EOD!AO70+NDMC_EOD!AP70</f>
        <v>14.33</v>
      </c>
      <c r="M70">
        <f>TPDDL_EOD!AO70+TPDDL_EOD!AP70</f>
        <v>32.119999999999997</v>
      </c>
      <c r="N70">
        <f t="shared" si="7"/>
        <v>120.47</v>
      </c>
      <c r="O70" s="154">
        <f t="shared" si="8"/>
        <v>-1.0000000000005116E-2</v>
      </c>
      <c r="P70">
        <v>45.97618328214493</v>
      </c>
      <c r="Q70">
        <v>23.038087490661574</v>
      </c>
      <c r="R70">
        <v>4.9995849589109316</v>
      </c>
      <c r="S70">
        <v>14.32881049223873</v>
      </c>
      <c r="T70">
        <v>32.117333776043822</v>
      </c>
      <c r="U70" s="156">
        <f t="shared" si="9"/>
        <v>120.45999999999998</v>
      </c>
      <c r="V70" s="154">
        <f t="shared" si="10"/>
        <v>0</v>
      </c>
      <c r="Y70">
        <f>BAWANA!BA70+BAWANA!BB70</f>
        <v>14.77</v>
      </c>
      <c r="Z70">
        <f>BAWANA!BH70+BAWANA!BI70</f>
        <v>14.77</v>
      </c>
      <c r="AA70">
        <f>BAWANA!AB70+BAWANA!AC70</f>
        <v>14.77</v>
      </c>
      <c r="AB70">
        <f>BAWANA!AI70+BAWANA!AJ70</f>
        <v>14.77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120.46</v>
      </c>
      <c r="E71">
        <f>BAWANA!AQ71</f>
        <v>0</v>
      </c>
      <c r="F71">
        <f t="shared" si="11"/>
        <v>736</v>
      </c>
      <c r="G71">
        <f t="shared" si="12"/>
        <v>120.46</v>
      </c>
      <c r="H71" s="154"/>
      <c r="I71">
        <f>BRPL_EOD!AO71+BRPL_EOD!AP71</f>
        <v>45.98</v>
      </c>
      <c r="J71">
        <f>BYPL_EOD!AO71+BYPL_EOD!AP71</f>
        <v>23.04</v>
      </c>
      <c r="K71">
        <f>MES_EOD!AO71+MES_EOD!AP71</f>
        <v>5</v>
      </c>
      <c r="L71">
        <f>NDMC_EOD!AO71+NDMC_EOD!AP71</f>
        <v>14.33</v>
      </c>
      <c r="M71">
        <f>TPDDL_EOD!AO71+TPDDL_EOD!AP71</f>
        <v>32.119999999999997</v>
      </c>
      <c r="N71">
        <f t="shared" si="7"/>
        <v>120.47</v>
      </c>
      <c r="O71" s="154">
        <f t="shared" si="8"/>
        <v>-1.0000000000005116E-2</v>
      </c>
      <c r="P71">
        <v>45.97618328214493</v>
      </c>
      <c r="Q71">
        <v>23.038087490661574</v>
      </c>
      <c r="R71">
        <v>4.9995849589109316</v>
      </c>
      <c r="S71">
        <v>14.32881049223873</v>
      </c>
      <c r="T71">
        <v>32.117333776043822</v>
      </c>
      <c r="U71" s="156">
        <f t="shared" si="9"/>
        <v>120.45999999999998</v>
      </c>
      <c r="V71" s="154">
        <f t="shared" si="10"/>
        <v>0</v>
      </c>
      <c r="Y71">
        <f>BAWANA!BA71+BAWANA!BB71</f>
        <v>14.77</v>
      </c>
      <c r="Z71">
        <f>BAWANA!BH71+BAWANA!BI71</f>
        <v>14.77</v>
      </c>
      <c r="AA71">
        <f>BAWANA!AB71+BAWANA!AC71</f>
        <v>14.77</v>
      </c>
      <c r="AB71">
        <f>BAWANA!AI71+BAWANA!AJ71</f>
        <v>14.77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120.46</v>
      </c>
      <c r="E72">
        <f>BAWANA!AQ72</f>
        <v>0</v>
      </c>
      <c r="F72">
        <f t="shared" si="11"/>
        <v>736</v>
      </c>
      <c r="G72">
        <f t="shared" si="12"/>
        <v>120.46</v>
      </c>
      <c r="H72" s="154"/>
      <c r="I72">
        <f>BRPL_EOD!AO72+BRPL_EOD!AP72</f>
        <v>45.98</v>
      </c>
      <c r="J72">
        <f>BYPL_EOD!AO72+BYPL_EOD!AP72</f>
        <v>23.04</v>
      </c>
      <c r="K72">
        <f>MES_EOD!AO72+MES_EOD!AP72</f>
        <v>5</v>
      </c>
      <c r="L72">
        <f>NDMC_EOD!AO72+NDMC_EOD!AP72</f>
        <v>14.33</v>
      </c>
      <c r="M72">
        <f>TPDDL_EOD!AO72+TPDDL_EOD!AP72</f>
        <v>32.119999999999997</v>
      </c>
      <c r="N72">
        <f t="shared" si="7"/>
        <v>120.47</v>
      </c>
      <c r="O72" s="154">
        <f t="shared" si="8"/>
        <v>-1.0000000000005116E-2</v>
      </c>
      <c r="P72">
        <v>45.97618328214493</v>
      </c>
      <c r="Q72">
        <v>23.038087490661574</v>
      </c>
      <c r="R72">
        <v>4.9995849589109316</v>
      </c>
      <c r="S72">
        <v>14.32881049223873</v>
      </c>
      <c r="T72">
        <v>32.117333776043822</v>
      </c>
      <c r="U72" s="156">
        <f t="shared" si="9"/>
        <v>120.45999999999998</v>
      </c>
      <c r="V72" s="154">
        <f t="shared" si="10"/>
        <v>0</v>
      </c>
      <c r="Y72">
        <f>BAWANA!BA72+BAWANA!BB72</f>
        <v>14.77</v>
      </c>
      <c r="Z72">
        <f>BAWANA!BH72+BAWANA!BI72</f>
        <v>14.77</v>
      </c>
      <c r="AA72">
        <f>BAWANA!AB72+BAWANA!AC72</f>
        <v>14.77</v>
      </c>
      <c r="AB72">
        <f>BAWANA!AI72+BAWANA!AJ72</f>
        <v>14.77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121.39999999999999</v>
      </c>
      <c r="E73">
        <f>BAWANA!AQ73</f>
        <v>0</v>
      </c>
      <c r="F73">
        <f t="shared" si="11"/>
        <v>736</v>
      </c>
      <c r="G73">
        <f t="shared" si="12"/>
        <v>121.39999999999999</v>
      </c>
      <c r="H73" s="154"/>
      <c r="I73">
        <f>BRPL_EOD!AO73+BRPL_EOD!AP73</f>
        <v>45</v>
      </c>
      <c r="J73">
        <f>BYPL_EOD!AO73+BYPL_EOD!AP73</f>
        <v>22.31</v>
      </c>
      <c r="K73">
        <f>MES_EOD!AO73+MES_EOD!AP73</f>
        <v>8</v>
      </c>
      <c r="L73">
        <f>NDMC_EOD!AO73+NDMC_EOD!AP73</f>
        <v>15</v>
      </c>
      <c r="M73">
        <f>TPDDL_EOD!AO73+TPDDL_EOD!AP73</f>
        <v>31.1</v>
      </c>
      <c r="N73">
        <f t="shared" si="7"/>
        <v>121.41</v>
      </c>
      <c r="O73" s="154">
        <f t="shared" si="8"/>
        <v>-1.0000000000005116E-2</v>
      </c>
      <c r="P73">
        <v>44.996293550778354</v>
      </c>
      <c r="Q73">
        <v>22.308162424841445</v>
      </c>
      <c r="R73">
        <v>7.9993410756939296</v>
      </c>
      <c r="S73">
        <v>14.998764516926117</v>
      </c>
      <c r="T73">
        <v>31.097438431760153</v>
      </c>
      <c r="U73" s="156">
        <f t="shared" si="9"/>
        <v>121.4</v>
      </c>
      <c r="V73" s="154">
        <f t="shared" si="10"/>
        <v>0</v>
      </c>
      <c r="Y73">
        <f>BAWANA!BA73+BAWANA!BB73</f>
        <v>14.3</v>
      </c>
      <c r="Z73">
        <f>BAWANA!BH73+BAWANA!BI73</f>
        <v>14.3</v>
      </c>
      <c r="AA73">
        <f>BAWANA!AB73+BAWANA!AC73</f>
        <v>14.3</v>
      </c>
      <c r="AB73">
        <f>BAWANA!AI73+BAWANA!AJ73</f>
        <v>14.3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120.62</v>
      </c>
      <c r="E74">
        <f>BAWANA!AQ74</f>
        <v>0</v>
      </c>
      <c r="F74">
        <f t="shared" si="11"/>
        <v>736</v>
      </c>
      <c r="G74">
        <f t="shared" si="12"/>
        <v>120.62</v>
      </c>
      <c r="H74" s="154"/>
      <c r="I74">
        <f>BRPL_EOD!AO74+BRPL_EOD!AP74</f>
        <v>45.74</v>
      </c>
      <c r="J74">
        <f>BYPL_EOD!AO74+BYPL_EOD!AP74</f>
        <v>22.92</v>
      </c>
      <c r="K74">
        <f>MES_EOD!AO74+MES_EOD!AP74</f>
        <v>5</v>
      </c>
      <c r="L74">
        <f>NDMC_EOD!AO74+NDMC_EOD!AP74</f>
        <v>15</v>
      </c>
      <c r="M74">
        <f>TPDDL_EOD!AO74+TPDDL_EOD!AP74</f>
        <v>31.96</v>
      </c>
      <c r="N74">
        <f t="shared" si="7"/>
        <v>120.62</v>
      </c>
      <c r="O74" s="154">
        <f t="shared" si="8"/>
        <v>0</v>
      </c>
      <c r="P74">
        <v>45.74</v>
      </c>
      <c r="Q74">
        <v>22.92</v>
      </c>
      <c r="R74">
        <v>5</v>
      </c>
      <c r="S74">
        <v>15</v>
      </c>
      <c r="T74">
        <v>31.96</v>
      </c>
      <c r="U74" s="156">
        <f t="shared" si="9"/>
        <v>120.62</v>
      </c>
      <c r="V74" s="154">
        <f t="shared" si="10"/>
        <v>0</v>
      </c>
      <c r="Y74">
        <f>BAWANA!BA74+BAWANA!BB74</f>
        <v>14.69</v>
      </c>
      <c r="Z74">
        <f>BAWANA!BH74+BAWANA!BI74</f>
        <v>14.69</v>
      </c>
      <c r="AA74">
        <f>BAWANA!AB74+BAWANA!AC74</f>
        <v>14.69</v>
      </c>
      <c r="AB74">
        <f>BAWANA!AI74+BAWANA!AJ74</f>
        <v>14.69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120.62</v>
      </c>
      <c r="E75">
        <f>BAWANA!AQ75</f>
        <v>0</v>
      </c>
      <c r="F75">
        <f t="shared" si="11"/>
        <v>768</v>
      </c>
      <c r="G75">
        <f t="shared" si="12"/>
        <v>120.62</v>
      </c>
      <c r="H75" s="154"/>
      <c r="I75">
        <f>BRPL_EOD!AO75+BRPL_EOD!AP75</f>
        <v>45.74</v>
      </c>
      <c r="J75">
        <f>BYPL_EOD!AO75+BYPL_EOD!AP75</f>
        <v>22.92</v>
      </c>
      <c r="K75">
        <f>MES_EOD!AO75+MES_EOD!AP75</f>
        <v>5</v>
      </c>
      <c r="L75">
        <f>NDMC_EOD!AO75+NDMC_EOD!AP75</f>
        <v>15</v>
      </c>
      <c r="M75">
        <f>TPDDL_EOD!AO75+TPDDL_EOD!AP75</f>
        <v>31.96</v>
      </c>
      <c r="N75">
        <f t="shared" si="7"/>
        <v>120.62</v>
      </c>
      <c r="O75" s="154">
        <f t="shared" si="8"/>
        <v>0</v>
      </c>
      <c r="P75">
        <v>45.74</v>
      </c>
      <c r="Q75">
        <v>22.92</v>
      </c>
      <c r="R75">
        <v>5</v>
      </c>
      <c r="S75">
        <v>15</v>
      </c>
      <c r="T75">
        <v>31.96</v>
      </c>
      <c r="U75" s="156">
        <f t="shared" si="9"/>
        <v>120.62</v>
      </c>
      <c r="V75" s="154">
        <f t="shared" si="10"/>
        <v>0</v>
      </c>
      <c r="Y75">
        <f>BAWANA!BA75+BAWANA!BB75</f>
        <v>14.69</v>
      </c>
      <c r="Z75">
        <f>BAWANA!BH75+BAWANA!BI75</f>
        <v>14.69</v>
      </c>
      <c r="AA75">
        <f>BAWANA!AB75+BAWANA!AC75</f>
        <v>14.69</v>
      </c>
      <c r="AB75">
        <f>BAWANA!AI75+BAWANA!AJ75</f>
        <v>14.69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149</v>
      </c>
      <c r="E76">
        <f>BAWANA!AQ76</f>
        <v>0</v>
      </c>
      <c r="F76">
        <f t="shared" si="11"/>
        <v>768</v>
      </c>
      <c r="G76">
        <f t="shared" si="12"/>
        <v>149</v>
      </c>
      <c r="H76" s="154"/>
      <c r="I76">
        <f>BRPL_EOD!AO76+BRPL_EOD!AP76</f>
        <v>45</v>
      </c>
      <c r="J76">
        <f>BYPL_EOD!AO76+BYPL_EOD!AP76</f>
        <v>22</v>
      </c>
      <c r="K76">
        <f>MES_EOD!AO76+MES_EOD!AP76</f>
        <v>5</v>
      </c>
      <c r="L76">
        <f>NDMC_EOD!AO76+NDMC_EOD!AP76</f>
        <v>47</v>
      </c>
      <c r="M76">
        <f>TPDDL_EOD!AO76+TPDDL_EOD!AP76</f>
        <v>30</v>
      </c>
      <c r="N76">
        <f t="shared" si="7"/>
        <v>149</v>
      </c>
      <c r="O76" s="154">
        <f t="shared" si="8"/>
        <v>0</v>
      </c>
      <c r="P76">
        <v>45</v>
      </c>
      <c r="Q76">
        <v>22</v>
      </c>
      <c r="R76">
        <v>5</v>
      </c>
      <c r="S76">
        <v>47</v>
      </c>
      <c r="T76">
        <v>30</v>
      </c>
      <c r="U76" s="156">
        <f t="shared" si="9"/>
        <v>149</v>
      </c>
      <c r="V76" s="154">
        <f t="shared" si="10"/>
        <v>0</v>
      </c>
      <c r="Y76">
        <f>BAWANA!BA76+BAWANA!BB76</f>
        <v>0.5</v>
      </c>
      <c r="Z76">
        <f>BAWANA!BH76+BAWANA!BI76</f>
        <v>0.5</v>
      </c>
      <c r="AA76">
        <f>BAWANA!AB76+BAWANA!AC76</f>
        <v>0.5</v>
      </c>
      <c r="AB76">
        <f>BAWANA!AI76+BAWANA!AJ76</f>
        <v>0.5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147</v>
      </c>
      <c r="E77">
        <f>BAWANA!AQ77</f>
        <v>0</v>
      </c>
      <c r="F77">
        <f t="shared" si="11"/>
        <v>768</v>
      </c>
      <c r="G77">
        <f t="shared" si="12"/>
        <v>147</v>
      </c>
      <c r="H77" s="154"/>
      <c r="I77">
        <f>BRPL_EOD!AO77+BRPL_EOD!AP77</f>
        <v>45</v>
      </c>
      <c r="J77">
        <f>BYPL_EOD!AO77+BYPL_EOD!AP77</f>
        <v>22</v>
      </c>
      <c r="K77">
        <f>MES_EOD!AO77+MES_EOD!AP77</f>
        <v>5</v>
      </c>
      <c r="L77">
        <f>NDMC_EOD!AO77+NDMC_EOD!AP77</f>
        <v>45</v>
      </c>
      <c r="M77">
        <f>TPDDL_EOD!AO77+TPDDL_EOD!AP77</f>
        <v>30</v>
      </c>
      <c r="N77">
        <f t="shared" si="7"/>
        <v>147</v>
      </c>
      <c r="O77" s="154">
        <f t="shared" si="8"/>
        <v>0</v>
      </c>
      <c r="P77">
        <v>45</v>
      </c>
      <c r="Q77">
        <v>22</v>
      </c>
      <c r="R77">
        <v>5</v>
      </c>
      <c r="S77">
        <v>45</v>
      </c>
      <c r="T77">
        <v>30</v>
      </c>
      <c r="U77" s="156">
        <f t="shared" si="9"/>
        <v>147</v>
      </c>
      <c r="V77" s="154">
        <f t="shared" si="10"/>
        <v>0</v>
      </c>
      <c r="Y77">
        <f>BAWANA!BA77+BAWANA!BB77</f>
        <v>1.5</v>
      </c>
      <c r="Z77">
        <f>BAWANA!BH77+BAWANA!BI77</f>
        <v>1.5</v>
      </c>
      <c r="AA77">
        <f>BAWANA!AB77+BAWANA!AC77</f>
        <v>1.5</v>
      </c>
      <c r="AB77">
        <f>BAWANA!AI77+BAWANA!AJ77</f>
        <v>1.5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154</v>
      </c>
      <c r="E78">
        <f>BAWANA!AQ78</f>
        <v>0</v>
      </c>
      <c r="F78">
        <f t="shared" si="11"/>
        <v>768</v>
      </c>
      <c r="G78">
        <f t="shared" si="12"/>
        <v>154</v>
      </c>
      <c r="H78" s="154"/>
      <c r="I78">
        <f>BRPL_EOD!AO78+BRPL_EOD!AP78</f>
        <v>45</v>
      </c>
      <c r="J78">
        <f>BYPL_EOD!AO78+BYPL_EOD!AP78</f>
        <v>22</v>
      </c>
      <c r="K78">
        <f>MES_EOD!AO78+MES_EOD!AP78</f>
        <v>5</v>
      </c>
      <c r="L78">
        <f>NDMC_EOD!AO78+NDMC_EOD!AP78</f>
        <v>52</v>
      </c>
      <c r="M78">
        <f>TPDDL_EOD!AO78+TPDDL_EOD!AP78</f>
        <v>30</v>
      </c>
      <c r="N78">
        <f t="shared" si="7"/>
        <v>154</v>
      </c>
      <c r="O78" s="154">
        <f t="shared" si="8"/>
        <v>0</v>
      </c>
      <c r="P78">
        <v>45</v>
      </c>
      <c r="Q78">
        <v>22</v>
      </c>
      <c r="R78">
        <v>5</v>
      </c>
      <c r="S78">
        <v>52</v>
      </c>
      <c r="T78">
        <v>30</v>
      </c>
      <c r="U78" s="156">
        <f t="shared" si="9"/>
        <v>154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137</v>
      </c>
      <c r="E79">
        <f>BAWANA!AQ79</f>
        <v>0</v>
      </c>
      <c r="F79">
        <f t="shared" si="11"/>
        <v>768</v>
      </c>
      <c r="G79">
        <f t="shared" si="12"/>
        <v>137</v>
      </c>
      <c r="H79" s="154"/>
      <c r="I79">
        <f>BRPL_EOD!AO79+BRPL_EOD!AP79</f>
        <v>45</v>
      </c>
      <c r="J79">
        <f>BYPL_EOD!AO79+BYPL_EOD!AP79</f>
        <v>22</v>
      </c>
      <c r="K79">
        <f>MES_EOD!AO79+MES_EOD!AP79</f>
        <v>8</v>
      </c>
      <c r="L79">
        <f>NDMC_EOD!AO79+NDMC_EOD!AP79</f>
        <v>32</v>
      </c>
      <c r="M79">
        <f>TPDDL_EOD!AO79+TPDDL_EOD!AP79</f>
        <v>30</v>
      </c>
      <c r="N79">
        <f t="shared" si="7"/>
        <v>137</v>
      </c>
      <c r="O79" s="154">
        <f t="shared" si="8"/>
        <v>0</v>
      </c>
      <c r="P79">
        <v>45</v>
      </c>
      <c r="Q79">
        <v>22</v>
      </c>
      <c r="R79">
        <v>8</v>
      </c>
      <c r="S79">
        <v>32</v>
      </c>
      <c r="T79">
        <v>30</v>
      </c>
      <c r="U79" s="156">
        <f t="shared" si="9"/>
        <v>137</v>
      </c>
      <c r="V79" s="154">
        <f t="shared" si="10"/>
        <v>0</v>
      </c>
      <c r="Y79">
        <f>BAWANA!BA79+BAWANA!BB79</f>
        <v>6.5</v>
      </c>
      <c r="Z79">
        <f>BAWANA!BH79+BAWANA!BI79</f>
        <v>6.5</v>
      </c>
      <c r="AA79">
        <f>BAWANA!AB79+BAWANA!AC79</f>
        <v>6.5</v>
      </c>
      <c r="AB79">
        <f>BAWANA!AI79+BAWANA!AJ79</f>
        <v>6.5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162</v>
      </c>
      <c r="E80">
        <f>BAWANA!AQ80</f>
        <v>0</v>
      </c>
      <c r="F80">
        <f t="shared" si="11"/>
        <v>768</v>
      </c>
      <c r="G80">
        <f t="shared" si="12"/>
        <v>162</v>
      </c>
      <c r="H80" s="154"/>
      <c r="I80">
        <f>BRPL_EOD!AO80+BRPL_EOD!AP80</f>
        <v>45</v>
      </c>
      <c r="J80">
        <f>BYPL_EOD!AO80+BYPL_EOD!AP80</f>
        <v>22</v>
      </c>
      <c r="K80">
        <f>MES_EOD!AO80+MES_EOD!AP80</f>
        <v>5</v>
      </c>
      <c r="L80">
        <f>NDMC_EOD!AO80+NDMC_EOD!AP80</f>
        <v>60</v>
      </c>
      <c r="M80">
        <f>TPDDL_EOD!AO80+TPDDL_EOD!AP80</f>
        <v>30</v>
      </c>
      <c r="N80">
        <f t="shared" si="7"/>
        <v>162</v>
      </c>
      <c r="O80" s="154">
        <f t="shared" si="8"/>
        <v>0</v>
      </c>
      <c r="P80">
        <v>45</v>
      </c>
      <c r="Q80">
        <v>22</v>
      </c>
      <c r="R80">
        <v>5</v>
      </c>
      <c r="S80">
        <v>60</v>
      </c>
      <c r="T80">
        <v>30</v>
      </c>
      <c r="U80" s="156">
        <f t="shared" si="9"/>
        <v>162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162</v>
      </c>
      <c r="E81">
        <f>BAWANA!AQ81</f>
        <v>0</v>
      </c>
      <c r="F81">
        <f t="shared" si="11"/>
        <v>768</v>
      </c>
      <c r="G81">
        <f t="shared" si="12"/>
        <v>162</v>
      </c>
      <c r="H81" s="154"/>
      <c r="I81">
        <f>BRPL_EOD!AO81+BRPL_EOD!AP81</f>
        <v>45</v>
      </c>
      <c r="J81">
        <f>BYPL_EOD!AO81+BYPL_EOD!AP81</f>
        <v>22</v>
      </c>
      <c r="K81">
        <f>MES_EOD!AO81+MES_EOD!AP81</f>
        <v>5</v>
      </c>
      <c r="L81">
        <f>NDMC_EOD!AO81+NDMC_EOD!AP81</f>
        <v>60</v>
      </c>
      <c r="M81">
        <f>TPDDL_EOD!AO81+TPDDL_EOD!AP81</f>
        <v>30</v>
      </c>
      <c r="N81">
        <f t="shared" si="7"/>
        <v>162</v>
      </c>
      <c r="O81" s="154">
        <f t="shared" si="8"/>
        <v>0</v>
      </c>
      <c r="P81">
        <v>45</v>
      </c>
      <c r="Q81">
        <v>22</v>
      </c>
      <c r="R81">
        <v>5</v>
      </c>
      <c r="S81">
        <v>60</v>
      </c>
      <c r="T81">
        <v>30</v>
      </c>
      <c r="U81" s="156">
        <f t="shared" si="9"/>
        <v>162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134</v>
      </c>
      <c r="E82">
        <f>BAWANA!AQ82</f>
        <v>0</v>
      </c>
      <c r="F82">
        <f t="shared" si="11"/>
        <v>768</v>
      </c>
      <c r="G82">
        <f t="shared" si="12"/>
        <v>134</v>
      </c>
      <c r="H82" s="154"/>
      <c r="I82">
        <f>BRPL_EOD!AO82+BRPL_EOD!AP82</f>
        <v>45</v>
      </c>
      <c r="J82">
        <f>BYPL_EOD!AO82+BYPL_EOD!AP82</f>
        <v>22</v>
      </c>
      <c r="K82">
        <f>MES_EOD!AO82+MES_EOD!AP82</f>
        <v>5</v>
      </c>
      <c r="L82">
        <f>NDMC_EOD!AO82+NDMC_EOD!AP82</f>
        <v>32</v>
      </c>
      <c r="M82">
        <f>TPDDL_EOD!AO82+TPDDL_EOD!AP82</f>
        <v>30</v>
      </c>
      <c r="N82">
        <f t="shared" si="7"/>
        <v>134</v>
      </c>
      <c r="O82" s="154">
        <f t="shared" si="8"/>
        <v>0</v>
      </c>
      <c r="P82">
        <v>45</v>
      </c>
      <c r="Q82">
        <v>22</v>
      </c>
      <c r="R82">
        <v>5</v>
      </c>
      <c r="S82">
        <v>32</v>
      </c>
      <c r="T82">
        <v>30</v>
      </c>
      <c r="U82" s="156">
        <f t="shared" si="9"/>
        <v>134</v>
      </c>
      <c r="V82" s="154">
        <f t="shared" si="10"/>
        <v>0</v>
      </c>
      <c r="Y82">
        <f>BAWANA!BA82+BAWANA!BB82</f>
        <v>8</v>
      </c>
      <c r="Z82">
        <f>BAWANA!BH82+BAWANA!BI82</f>
        <v>8</v>
      </c>
      <c r="AA82">
        <f>BAWANA!AB82+BAWANA!AC82</f>
        <v>8</v>
      </c>
      <c r="AB82">
        <f>BAWANA!AI82+BAWANA!AJ82</f>
        <v>8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128</v>
      </c>
      <c r="E83">
        <f>BAWANA!AQ83</f>
        <v>0</v>
      </c>
      <c r="F83">
        <f t="shared" si="11"/>
        <v>768</v>
      </c>
      <c r="G83">
        <f t="shared" si="12"/>
        <v>128</v>
      </c>
      <c r="H83" s="154"/>
      <c r="I83">
        <f>BRPL_EOD!AO83+BRPL_EOD!AP83</f>
        <v>45</v>
      </c>
      <c r="J83">
        <f>BYPL_EOD!AO83+BYPL_EOD!AP83</f>
        <v>22</v>
      </c>
      <c r="K83">
        <f>MES_EOD!AO83+MES_EOD!AP83</f>
        <v>5</v>
      </c>
      <c r="L83">
        <f>NDMC_EOD!AO83+NDMC_EOD!AP83</f>
        <v>26</v>
      </c>
      <c r="M83">
        <f>TPDDL_EOD!AO83+TPDDL_EOD!AP83</f>
        <v>30</v>
      </c>
      <c r="N83">
        <f t="shared" si="7"/>
        <v>128</v>
      </c>
      <c r="O83" s="154">
        <f t="shared" si="8"/>
        <v>0</v>
      </c>
      <c r="P83">
        <v>45</v>
      </c>
      <c r="Q83">
        <v>22</v>
      </c>
      <c r="R83">
        <v>5</v>
      </c>
      <c r="S83">
        <v>26</v>
      </c>
      <c r="T83">
        <v>30</v>
      </c>
      <c r="U83" s="156">
        <f t="shared" si="9"/>
        <v>128</v>
      </c>
      <c r="V83" s="154">
        <f t="shared" si="10"/>
        <v>0</v>
      </c>
      <c r="Y83">
        <f>BAWANA!BA83+BAWANA!BB83</f>
        <v>11</v>
      </c>
      <c r="Z83">
        <f>BAWANA!BH83+BAWANA!BI83</f>
        <v>11</v>
      </c>
      <c r="AA83">
        <f>BAWANA!AB83+BAWANA!AC83</f>
        <v>11</v>
      </c>
      <c r="AB83">
        <f>BAWANA!AI83+BAWANA!AJ83</f>
        <v>11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128</v>
      </c>
      <c r="E84">
        <f>BAWANA!AQ84</f>
        <v>0</v>
      </c>
      <c r="F84">
        <f t="shared" si="11"/>
        <v>768</v>
      </c>
      <c r="G84">
        <f t="shared" si="12"/>
        <v>128</v>
      </c>
      <c r="H84" s="154"/>
      <c r="I84">
        <f>BRPL_EOD!AO84+BRPL_EOD!AP84</f>
        <v>45</v>
      </c>
      <c r="J84">
        <f>BYPL_EOD!AO84+BYPL_EOD!AP84</f>
        <v>22</v>
      </c>
      <c r="K84">
        <f>MES_EOD!AO84+MES_EOD!AP84</f>
        <v>5</v>
      </c>
      <c r="L84">
        <f>NDMC_EOD!AO84+NDMC_EOD!AP84</f>
        <v>26</v>
      </c>
      <c r="M84">
        <f>TPDDL_EOD!AO84+TPDDL_EOD!AP84</f>
        <v>30</v>
      </c>
      <c r="N84">
        <f t="shared" si="7"/>
        <v>128</v>
      </c>
      <c r="O84" s="154">
        <f t="shared" si="8"/>
        <v>0</v>
      </c>
      <c r="P84">
        <v>45</v>
      </c>
      <c r="Q84">
        <v>22</v>
      </c>
      <c r="R84">
        <v>5</v>
      </c>
      <c r="S84">
        <v>26</v>
      </c>
      <c r="T84">
        <v>30</v>
      </c>
      <c r="U84" s="156">
        <f t="shared" si="9"/>
        <v>128</v>
      </c>
      <c r="V84" s="154">
        <f t="shared" si="10"/>
        <v>0</v>
      </c>
      <c r="Y84">
        <f>BAWANA!BA84+BAWANA!BB84</f>
        <v>11</v>
      </c>
      <c r="Z84">
        <f>BAWANA!BH84+BAWANA!BI84</f>
        <v>11</v>
      </c>
      <c r="AA84">
        <f>BAWANA!AB84+BAWANA!AC84</f>
        <v>11</v>
      </c>
      <c r="AB84">
        <f>BAWANA!AI84+BAWANA!AJ84</f>
        <v>11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134</v>
      </c>
      <c r="E85">
        <f>BAWANA!AQ85</f>
        <v>0</v>
      </c>
      <c r="F85">
        <f t="shared" si="11"/>
        <v>768</v>
      </c>
      <c r="G85">
        <f t="shared" si="12"/>
        <v>134</v>
      </c>
      <c r="H85" s="154"/>
      <c r="I85">
        <f>BRPL_EOD!AO85+BRPL_EOD!AP85</f>
        <v>45</v>
      </c>
      <c r="J85">
        <f>BYPL_EOD!AO85+BYPL_EOD!AP85</f>
        <v>22</v>
      </c>
      <c r="K85">
        <f>MES_EOD!AO85+MES_EOD!AP85</f>
        <v>11</v>
      </c>
      <c r="L85">
        <f>NDMC_EOD!AO85+NDMC_EOD!AP85</f>
        <v>26</v>
      </c>
      <c r="M85">
        <f>TPDDL_EOD!AO85+TPDDL_EOD!AP85</f>
        <v>30</v>
      </c>
      <c r="N85">
        <f t="shared" si="7"/>
        <v>134</v>
      </c>
      <c r="O85" s="154">
        <f t="shared" si="8"/>
        <v>0</v>
      </c>
      <c r="P85">
        <v>45</v>
      </c>
      <c r="Q85">
        <v>22</v>
      </c>
      <c r="R85">
        <v>11</v>
      </c>
      <c r="S85">
        <v>26</v>
      </c>
      <c r="T85">
        <v>30</v>
      </c>
      <c r="U85" s="156">
        <f t="shared" si="9"/>
        <v>134</v>
      </c>
      <c r="V85" s="154">
        <f t="shared" si="10"/>
        <v>0</v>
      </c>
      <c r="Y85">
        <f>BAWANA!BA85+BAWANA!BB85</f>
        <v>8</v>
      </c>
      <c r="Z85">
        <f>BAWANA!BH85+BAWANA!BI85</f>
        <v>8</v>
      </c>
      <c r="AA85">
        <f>BAWANA!AB85+BAWANA!AC85</f>
        <v>8</v>
      </c>
      <c r="AB85">
        <f>BAWANA!AI85+BAWANA!AJ85</f>
        <v>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120.46</v>
      </c>
      <c r="E86">
        <f>BAWANA!AQ86</f>
        <v>0</v>
      </c>
      <c r="F86">
        <f t="shared" si="11"/>
        <v>768</v>
      </c>
      <c r="G86">
        <f t="shared" si="12"/>
        <v>120.46</v>
      </c>
      <c r="H86" s="154"/>
      <c r="I86">
        <f>BRPL_EOD!AO86+BRPL_EOD!AP86</f>
        <v>45.98</v>
      </c>
      <c r="J86">
        <f>BYPL_EOD!AO86+BYPL_EOD!AP86</f>
        <v>23.04</v>
      </c>
      <c r="K86">
        <f>MES_EOD!AO86+MES_EOD!AP86</f>
        <v>5</v>
      </c>
      <c r="L86">
        <f>NDMC_EOD!AO86+NDMC_EOD!AP86</f>
        <v>14.33</v>
      </c>
      <c r="M86">
        <f>TPDDL_EOD!AO86+TPDDL_EOD!AP86</f>
        <v>32.119999999999997</v>
      </c>
      <c r="N86">
        <f t="shared" si="7"/>
        <v>120.47</v>
      </c>
      <c r="O86" s="154">
        <f t="shared" si="8"/>
        <v>-1.0000000000005116E-2</v>
      </c>
      <c r="P86">
        <v>45.97618328214493</v>
      </c>
      <c r="Q86">
        <v>23.038087490661574</v>
      </c>
      <c r="R86">
        <v>4.9995849589109316</v>
      </c>
      <c r="S86">
        <v>14.32881049223873</v>
      </c>
      <c r="T86">
        <v>32.117333776043822</v>
      </c>
      <c r="U86" s="156">
        <f t="shared" si="9"/>
        <v>120.45999999999998</v>
      </c>
      <c r="V86" s="154">
        <f t="shared" si="10"/>
        <v>0</v>
      </c>
      <c r="Y86">
        <f>BAWANA!BA86+BAWANA!BB86</f>
        <v>14.77</v>
      </c>
      <c r="Z86">
        <f>BAWANA!BH86+BAWANA!BI86</f>
        <v>14.77</v>
      </c>
      <c r="AA86">
        <f>BAWANA!AB86+BAWANA!AC86</f>
        <v>14.77</v>
      </c>
      <c r="AB86">
        <f>BAWANA!AI86+BAWANA!AJ86</f>
        <v>14.77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960</v>
      </c>
      <c r="C87">
        <f>BAWANA!G87</f>
        <v>0</v>
      </c>
      <c r="D87">
        <f>BAWANA!AP87</f>
        <v>120.66000000000001</v>
      </c>
      <c r="E87">
        <f>BAWANA!AQ87</f>
        <v>0</v>
      </c>
      <c r="F87">
        <f t="shared" si="11"/>
        <v>768</v>
      </c>
      <c r="G87">
        <f t="shared" si="12"/>
        <v>120.66000000000001</v>
      </c>
      <c r="H87" s="154"/>
      <c r="I87">
        <f>BRPL_EOD!AO87+BRPL_EOD!AP87</f>
        <v>45.66</v>
      </c>
      <c r="J87">
        <f>BYPL_EOD!AO87+BYPL_EOD!AP87</f>
        <v>22.88</v>
      </c>
      <c r="K87">
        <f>MES_EOD!AO87+MES_EOD!AP87</f>
        <v>6</v>
      </c>
      <c r="L87">
        <f>NDMC_EOD!AO87+NDMC_EOD!AP87</f>
        <v>14.23</v>
      </c>
      <c r="M87">
        <f>TPDDL_EOD!AO87+TPDDL_EOD!AP87</f>
        <v>31.9</v>
      </c>
      <c r="N87">
        <f t="shared" si="7"/>
        <v>120.66999999999999</v>
      </c>
      <c r="O87" s="154">
        <f t="shared" si="8"/>
        <v>-9.9999999999766942E-3</v>
      </c>
      <c r="P87">
        <v>45.65621612662634</v>
      </c>
      <c r="Q87">
        <v>22.878103919781225</v>
      </c>
      <c r="R87">
        <v>5.9995027761664055</v>
      </c>
      <c r="S87">
        <v>14.228820750807992</v>
      </c>
      <c r="T87">
        <v>31.897356426618053</v>
      </c>
      <c r="U87" s="156">
        <f t="shared" si="9"/>
        <v>120.66000000000003</v>
      </c>
      <c r="V87" s="154">
        <f t="shared" si="10"/>
        <v>0</v>
      </c>
      <c r="Y87">
        <f>BAWANA!BA87+BAWANA!BB87</f>
        <v>14.67</v>
      </c>
      <c r="Z87">
        <f>BAWANA!BH87+BAWANA!BI87</f>
        <v>14.67</v>
      </c>
      <c r="AA87">
        <f>BAWANA!AB87+BAWANA!AC87</f>
        <v>14.67</v>
      </c>
      <c r="AB87">
        <f>BAWANA!AI87+BAWANA!AJ87</f>
        <v>14.67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960</v>
      </c>
      <c r="C88">
        <f>BAWANA!G88</f>
        <v>0</v>
      </c>
      <c r="D88">
        <f>BAWANA!AP88</f>
        <v>120.66000000000001</v>
      </c>
      <c r="E88">
        <f>BAWANA!AQ88</f>
        <v>0</v>
      </c>
      <c r="F88">
        <f t="shared" si="11"/>
        <v>768</v>
      </c>
      <c r="G88">
        <f t="shared" si="12"/>
        <v>120.66000000000001</v>
      </c>
      <c r="H88" s="154"/>
      <c r="I88">
        <f>BRPL_EOD!AO88+BRPL_EOD!AP88</f>
        <v>45.66</v>
      </c>
      <c r="J88">
        <f>BYPL_EOD!AO88+BYPL_EOD!AP88</f>
        <v>22.88</v>
      </c>
      <c r="K88">
        <f>MES_EOD!AO88+MES_EOD!AP88</f>
        <v>6</v>
      </c>
      <c r="L88">
        <f>NDMC_EOD!AO88+NDMC_EOD!AP88</f>
        <v>14.23</v>
      </c>
      <c r="M88">
        <f>TPDDL_EOD!AO88+TPDDL_EOD!AP88</f>
        <v>31.9</v>
      </c>
      <c r="N88">
        <f t="shared" si="7"/>
        <v>120.66999999999999</v>
      </c>
      <c r="O88" s="154">
        <f t="shared" si="8"/>
        <v>-9.9999999999766942E-3</v>
      </c>
      <c r="P88">
        <v>45.65621612662634</v>
      </c>
      <c r="Q88">
        <v>22.878103919781225</v>
      </c>
      <c r="R88">
        <v>5.9995027761664055</v>
      </c>
      <c r="S88">
        <v>14.228820750807992</v>
      </c>
      <c r="T88">
        <v>31.897356426618053</v>
      </c>
      <c r="U88" s="156">
        <f t="shared" si="9"/>
        <v>120.66000000000003</v>
      </c>
      <c r="V88" s="154">
        <f t="shared" si="10"/>
        <v>0</v>
      </c>
      <c r="Y88">
        <f>BAWANA!BA88+BAWANA!BB88</f>
        <v>14.67</v>
      </c>
      <c r="Z88">
        <f>BAWANA!BH88+BAWANA!BI88</f>
        <v>14.67</v>
      </c>
      <c r="AA88">
        <f>BAWANA!AB88+BAWANA!AC88</f>
        <v>14.67</v>
      </c>
      <c r="AB88">
        <f>BAWANA!AI88+BAWANA!AJ88</f>
        <v>14.67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960</v>
      </c>
      <c r="C89">
        <f>BAWANA!G89</f>
        <v>0</v>
      </c>
      <c r="D89">
        <f>BAWANA!AP89</f>
        <v>120.66000000000001</v>
      </c>
      <c r="E89">
        <f>BAWANA!AQ89</f>
        <v>0</v>
      </c>
      <c r="F89">
        <f t="shared" si="11"/>
        <v>768</v>
      </c>
      <c r="G89">
        <f t="shared" si="12"/>
        <v>120.66000000000001</v>
      </c>
      <c r="H89" s="154"/>
      <c r="I89">
        <f>BRPL_EOD!AO89+BRPL_EOD!AP89</f>
        <v>45.66</v>
      </c>
      <c r="J89">
        <f>BYPL_EOD!AO89+BYPL_EOD!AP89</f>
        <v>22.88</v>
      </c>
      <c r="K89">
        <f>MES_EOD!AO89+MES_EOD!AP89</f>
        <v>6</v>
      </c>
      <c r="L89">
        <f>NDMC_EOD!AO89+NDMC_EOD!AP89</f>
        <v>14.23</v>
      </c>
      <c r="M89">
        <f>TPDDL_EOD!AO89+TPDDL_EOD!AP89</f>
        <v>31.9</v>
      </c>
      <c r="N89">
        <f t="shared" si="7"/>
        <v>120.66999999999999</v>
      </c>
      <c r="O89" s="154">
        <f t="shared" si="8"/>
        <v>-9.9999999999766942E-3</v>
      </c>
      <c r="P89">
        <v>45.65621612662634</v>
      </c>
      <c r="Q89">
        <v>22.878103919781225</v>
      </c>
      <c r="R89">
        <v>5.9995027761664055</v>
      </c>
      <c r="S89">
        <v>14.228820750807992</v>
      </c>
      <c r="T89">
        <v>31.897356426618053</v>
      </c>
      <c r="U89" s="156">
        <f t="shared" si="9"/>
        <v>120.66000000000003</v>
      </c>
      <c r="V89" s="154">
        <f t="shared" si="10"/>
        <v>0</v>
      </c>
      <c r="Y89">
        <f>BAWANA!BA89+BAWANA!BB89</f>
        <v>14.67</v>
      </c>
      <c r="Z89">
        <f>BAWANA!BH89+BAWANA!BI89</f>
        <v>14.67</v>
      </c>
      <c r="AA89">
        <f>BAWANA!AB89+BAWANA!AC89</f>
        <v>14.67</v>
      </c>
      <c r="AB89">
        <f>BAWANA!AI89+BAWANA!AJ89</f>
        <v>14.67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960</v>
      </c>
      <c r="C90">
        <f>BAWANA!G90</f>
        <v>0</v>
      </c>
      <c r="D90">
        <f>BAWANA!AP90</f>
        <v>133</v>
      </c>
      <c r="E90">
        <f>BAWANA!AQ90</f>
        <v>0</v>
      </c>
      <c r="F90">
        <f t="shared" si="11"/>
        <v>768</v>
      </c>
      <c r="G90">
        <f t="shared" si="12"/>
        <v>133</v>
      </c>
      <c r="H90" s="154"/>
      <c r="I90">
        <f>BRPL_EOD!AO90+BRPL_EOD!AP90</f>
        <v>45</v>
      </c>
      <c r="J90">
        <f>BYPL_EOD!AO90+BYPL_EOD!AP90</f>
        <v>22</v>
      </c>
      <c r="K90">
        <f>MES_EOD!AO90+MES_EOD!AP90</f>
        <v>6</v>
      </c>
      <c r="L90">
        <f>NDMC_EOD!AO90+NDMC_EOD!AP90</f>
        <v>30</v>
      </c>
      <c r="M90">
        <f>TPDDL_EOD!AO90+TPDDL_EOD!AP90</f>
        <v>30</v>
      </c>
      <c r="N90">
        <f t="shared" si="7"/>
        <v>133</v>
      </c>
      <c r="O90" s="154">
        <f t="shared" si="8"/>
        <v>0</v>
      </c>
      <c r="P90">
        <v>45</v>
      </c>
      <c r="Q90">
        <v>22</v>
      </c>
      <c r="R90">
        <v>6</v>
      </c>
      <c r="S90">
        <v>30</v>
      </c>
      <c r="T90">
        <v>30</v>
      </c>
      <c r="U90" s="156">
        <f t="shared" si="9"/>
        <v>133</v>
      </c>
      <c r="V90" s="154">
        <f t="shared" si="10"/>
        <v>0</v>
      </c>
      <c r="Y90">
        <f>BAWANA!BA90+BAWANA!BB90</f>
        <v>8.5</v>
      </c>
      <c r="Z90">
        <f>BAWANA!BH90+BAWANA!BI90</f>
        <v>8.5</v>
      </c>
      <c r="AA90">
        <f>BAWANA!AB90+BAWANA!AC90</f>
        <v>8.5</v>
      </c>
      <c r="AB90">
        <f>BAWANA!AI90+BAWANA!AJ90</f>
        <v>8.5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960</v>
      </c>
      <c r="C91">
        <f>BAWANA!G91</f>
        <v>0</v>
      </c>
      <c r="D91">
        <f>BAWANA!AP91</f>
        <v>138</v>
      </c>
      <c r="E91">
        <f>BAWANA!AQ91</f>
        <v>0</v>
      </c>
      <c r="F91">
        <f t="shared" si="11"/>
        <v>768</v>
      </c>
      <c r="G91">
        <f t="shared" si="12"/>
        <v>138</v>
      </c>
      <c r="H91" s="154"/>
      <c r="I91">
        <f>BRPL_EOD!AO91+BRPL_EOD!AP91</f>
        <v>45</v>
      </c>
      <c r="J91">
        <f>BYPL_EOD!AO91+BYPL_EOD!AP91</f>
        <v>22</v>
      </c>
      <c r="K91">
        <f>MES_EOD!AO91+MES_EOD!AP91</f>
        <v>11</v>
      </c>
      <c r="L91">
        <f>NDMC_EOD!AO91+NDMC_EOD!AP91</f>
        <v>30</v>
      </c>
      <c r="M91">
        <f>TPDDL_EOD!AO91+TPDDL_EOD!AP91</f>
        <v>30</v>
      </c>
      <c r="N91">
        <f t="shared" si="7"/>
        <v>138</v>
      </c>
      <c r="O91" s="154">
        <f t="shared" si="8"/>
        <v>0</v>
      </c>
      <c r="P91">
        <v>45</v>
      </c>
      <c r="Q91">
        <v>22</v>
      </c>
      <c r="R91">
        <v>11</v>
      </c>
      <c r="S91">
        <v>30</v>
      </c>
      <c r="T91">
        <v>30</v>
      </c>
      <c r="U91" s="156">
        <f t="shared" si="9"/>
        <v>138</v>
      </c>
      <c r="V91" s="154">
        <f t="shared" si="10"/>
        <v>0</v>
      </c>
      <c r="Y91">
        <f>BAWANA!BA91+BAWANA!BB91</f>
        <v>6</v>
      </c>
      <c r="Z91">
        <f>BAWANA!BH91+BAWANA!BI91</f>
        <v>6</v>
      </c>
      <c r="AA91">
        <f>BAWANA!AB91+BAWANA!AC91</f>
        <v>6</v>
      </c>
      <c r="AB91">
        <f>BAWANA!AI91+BAWANA!AJ91</f>
        <v>6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960</v>
      </c>
      <c r="C92">
        <f>BAWANA!G92</f>
        <v>0</v>
      </c>
      <c r="D92">
        <f>BAWANA!AP92</f>
        <v>133</v>
      </c>
      <c r="E92">
        <f>BAWANA!AQ92</f>
        <v>0</v>
      </c>
      <c r="F92">
        <f t="shared" si="11"/>
        <v>768</v>
      </c>
      <c r="G92">
        <f t="shared" si="12"/>
        <v>133</v>
      </c>
      <c r="H92" s="154"/>
      <c r="I92">
        <f>BRPL_EOD!AO92+BRPL_EOD!AP92</f>
        <v>45</v>
      </c>
      <c r="J92">
        <f>BYPL_EOD!AO92+BYPL_EOD!AP92</f>
        <v>22</v>
      </c>
      <c r="K92">
        <f>MES_EOD!AO92+MES_EOD!AP92</f>
        <v>6</v>
      </c>
      <c r="L92">
        <f>NDMC_EOD!AO92+NDMC_EOD!AP92</f>
        <v>30</v>
      </c>
      <c r="M92">
        <f>TPDDL_EOD!AO92+TPDDL_EOD!AP92</f>
        <v>30</v>
      </c>
      <c r="N92">
        <f t="shared" si="7"/>
        <v>133</v>
      </c>
      <c r="O92" s="154">
        <f t="shared" si="8"/>
        <v>0</v>
      </c>
      <c r="P92">
        <v>45</v>
      </c>
      <c r="Q92">
        <v>22</v>
      </c>
      <c r="R92">
        <v>6</v>
      </c>
      <c r="S92">
        <v>30</v>
      </c>
      <c r="T92">
        <v>30</v>
      </c>
      <c r="U92" s="156">
        <f t="shared" si="9"/>
        <v>133</v>
      </c>
      <c r="V92" s="154">
        <f t="shared" si="10"/>
        <v>0</v>
      </c>
      <c r="Y92">
        <f>BAWANA!BA92+BAWANA!BB92</f>
        <v>8.5</v>
      </c>
      <c r="Z92">
        <f>BAWANA!BH92+BAWANA!BI92</f>
        <v>8.5</v>
      </c>
      <c r="AA92">
        <f>BAWANA!AB92+BAWANA!AC92</f>
        <v>8.5</v>
      </c>
      <c r="AB92">
        <f>BAWANA!AI92+BAWANA!AJ92</f>
        <v>8.5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960</v>
      </c>
      <c r="C93">
        <f>BAWANA!G93</f>
        <v>0</v>
      </c>
      <c r="D93">
        <f>BAWANA!AP93</f>
        <v>130</v>
      </c>
      <c r="E93">
        <f>BAWANA!AQ93</f>
        <v>0</v>
      </c>
      <c r="F93">
        <f t="shared" si="11"/>
        <v>768</v>
      </c>
      <c r="G93">
        <f t="shared" si="12"/>
        <v>130</v>
      </c>
      <c r="H93" s="154"/>
      <c r="I93">
        <f>BRPL_EOD!AO93+BRPL_EOD!AP93</f>
        <v>45</v>
      </c>
      <c r="J93">
        <f>BYPL_EOD!AO93+BYPL_EOD!AP93</f>
        <v>22</v>
      </c>
      <c r="K93">
        <f>MES_EOD!AO93+MES_EOD!AP93</f>
        <v>6</v>
      </c>
      <c r="L93">
        <f>NDMC_EOD!AO93+NDMC_EOD!AP93</f>
        <v>27</v>
      </c>
      <c r="M93">
        <f>TPDDL_EOD!AO93+TPDDL_EOD!AP93</f>
        <v>30</v>
      </c>
      <c r="N93">
        <f t="shared" si="7"/>
        <v>130</v>
      </c>
      <c r="O93" s="154">
        <f t="shared" si="8"/>
        <v>0</v>
      </c>
      <c r="P93">
        <v>45</v>
      </c>
      <c r="Q93">
        <v>22</v>
      </c>
      <c r="R93">
        <v>6</v>
      </c>
      <c r="S93">
        <v>27</v>
      </c>
      <c r="T93">
        <v>30</v>
      </c>
      <c r="U93" s="156">
        <f t="shared" si="9"/>
        <v>130</v>
      </c>
      <c r="V93" s="154">
        <f t="shared" si="10"/>
        <v>0</v>
      </c>
      <c r="Y93">
        <f>BAWANA!BA93+BAWANA!BB93</f>
        <v>10</v>
      </c>
      <c r="Z93">
        <f>BAWANA!BH93+BAWANA!BI93</f>
        <v>10</v>
      </c>
      <c r="AA93">
        <f>BAWANA!AB93+BAWANA!AC93</f>
        <v>10</v>
      </c>
      <c r="AB93">
        <f>BAWANA!AI93+BAWANA!AJ93</f>
        <v>10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960</v>
      </c>
      <c r="C94">
        <f>BAWANA!G94</f>
        <v>0</v>
      </c>
      <c r="D94">
        <f>BAWANA!AP94</f>
        <v>120.66000000000001</v>
      </c>
      <c r="E94">
        <f>BAWANA!AQ94</f>
        <v>0</v>
      </c>
      <c r="F94">
        <f t="shared" si="11"/>
        <v>768</v>
      </c>
      <c r="G94">
        <f t="shared" si="12"/>
        <v>120.66000000000001</v>
      </c>
      <c r="H94" s="154"/>
      <c r="I94">
        <f>BRPL_EOD!AO94+BRPL_EOD!AP94</f>
        <v>45.66</v>
      </c>
      <c r="J94">
        <f>BYPL_EOD!AO94+BYPL_EOD!AP94</f>
        <v>22.88</v>
      </c>
      <c r="K94">
        <f>MES_EOD!AO94+MES_EOD!AP94</f>
        <v>6</v>
      </c>
      <c r="L94">
        <f>NDMC_EOD!AO94+NDMC_EOD!AP94</f>
        <v>14.23</v>
      </c>
      <c r="M94">
        <f>TPDDL_EOD!AO94+TPDDL_EOD!AP94</f>
        <v>31.9</v>
      </c>
      <c r="N94">
        <f t="shared" si="7"/>
        <v>120.66999999999999</v>
      </c>
      <c r="O94" s="154">
        <f t="shared" si="8"/>
        <v>-9.9999999999766942E-3</v>
      </c>
      <c r="P94">
        <v>45.65621612662634</v>
      </c>
      <c r="Q94">
        <v>22.878103919781225</v>
      </c>
      <c r="R94">
        <v>5.9995027761664055</v>
      </c>
      <c r="S94">
        <v>14.228820750807992</v>
      </c>
      <c r="T94">
        <v>31.897356426618053</v>
      </c>
      <c r="U94" s="156">
        <f t="shared" si="9"/>
        <v>120.66000000000003</v>
      </c>
      <c r="V94" s="154">
        <f t="shared" si="10"/>
        <v>0</v>
      </c>
      <c r="Y94">
        <f>BAWANA!BA94+BAWANA!BB94</f>
        <v>14.67</v>
      </c>
      <c r="Z94">
        <f>BAWANA!BH94+BAWANA!BI94</f>
        <v>14.67</v>
      </c>
      <c r="AA94">
        <f>BAWANA!AB94+BAWANA!AC94</f>
        <v>14.67</v>
      </c>
      <c r="AB94">
        <f>BAWANA!AI94+BAWANA!AJ94</f>
        <v>14.67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960</v>
      </c>
      <c r="C95">
        <f>BAWANA!G95</f>
        <v>0</v>
      </c>
      <c r="D95">
        <f>BAWANA!AP95</f>
        <v>120.66000000000001</v>
      </c>
      <c r="E95">
        <f>BAWANA!AQ95</f>
        <v>0</v>
      </c>
      <c r="F95">
        <f t="shared" si="11"/>
        <v>768</v>
      </c>
      <c r="G95">
        <f t="shared" si="12"/>
        <v>120.66000000000001</v>
      </c>
      <c r="H95" s="154"/>
      <c r="I95">
        <f>BRPL_EOD!AO95+BRPL_EOD!AP95</f>
        <v>45.66</v>
      </c>
      <c r="J95">
        <f>BYPL_EOD!AO95+BYPL_EOD!AP95</f>
        <v>22.88</v>
      </c>
      <c r="K95">
        <f>MES_EOD!AO95+MES_EOD!AP95</f>
        <v>6</v>
      </c>
      <c r="L95">
        <f>NDMC_EOD!AO95+NDMC_EOD!AP95</f>
        <v>14.23</v>
      </c>
      <c r="M95">
        <f>TPDDL_EOD!AO95+TPDDL_EOD!AP95</f>
        <v>31.9</v>
      </c>
      <c r="N95">
        <f t="shared" si="7"/>
        <v>120.66999999999999</v>
      </c>
      <c r="O95" s="154">
        <f t="shared" si="8"/>
        <v>-9.9999999999766942E-3</v>
      </c>
      <c r="P95">
        <v>45.65621612662634</v>
      </c>
      <c r="Q95">
        <v>22.878103919781225</v>
      </c>
      <c r="R95">
        <v>5.9995027761664055</v>
      </c>
      <c r="S95">
        <v>14.228820750807992</v>
      </c>
      <c r="T95">
        <v>31.897356426618053</v>
      </c>
      <c r="U95" s="156">
        <f t="shared" si="9"/>
        <v>120.66000000000003</v>
      </c>
      <c r="V95" s="154">
        <f t="shared" si="10"/>
        <v>0</v>
      </c>
      <c r="Y95">
        <f>BAWANA!BA95+BAWANA!BB95</f>
        <v>14.67</v>
      </c>
      <c r="Z95">
        <f>BAWANA!BH95+BAWANA!BI95</f>
        <v>14.67</v>
      </c>
      <c r="AA95">
        <f>BAWANA!AB95+BAWANA!AC95</f>
        <v>14.67</v>
      </c>
      <c r="AB95">
        <f>BAWANA!AI95+BAWANA!AJ95</f>
        <v>14.67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960</v>
      </c>
      <c r="C96">
        <f>BAWANA!G96</f>
        <v>0</v>
      </c>
      <c r="D96">
        <f>BAWANA!AP96</f>
        <v>120.66000000000001</v>
      </c>
      <c r="E96">
        <f>BAWANA!AQ96</f>
        <v>0</v>
      </c>
      <c r="F96">
        <f t="shared" si="11"/>
        <v>768</v>
      </c>
      <c r="G96">
        <f t="shared" si="12"/>
        <v>120.66000000000001</v>
      </c>
      <c r="H96" s="154"/>
      <c r="I96">
        <f>BRPL_EOD!AO96+BRPL_EOD!AP96</f>
        <v>45.66</v>
      </c>
      <c r="J96">
        <f>BYPL_EOD!AO96+BYPL_EOD!AP96</f>
        <v>22.88</v>
      </c>
      <c r="K96">
        <f>MES_EOD!AO96+MES_EOD!AP96</f>
        <v>6</v>
      </c>
      <c r="L96">
        <f>NDMC_EOD!AO96+NDMC_EOD!AP96</f>
        <v>14.23</v>
      </c>
      <c r="M96">
        <f>TPDDL_EOD!AO96+TPDDL_EOD!AP96</f>
        <v>31.9</v>
      </c>
      <c r="N96">
        <f t="shared" si="7"/>
        <v>120.66999999999999</v>
      </c>
      <c r="O96" s="154">
        <f t="shared" si="8"/>
        <v>-9.9999999999766942E-3</v>
      </c>
      <c r="P96">
        <v>45.65621612662634</v>
      </c>
      <c r="Q96">
        <v>22.878103919781225</v>
      </c>
      <c r="R96">
        <v>5.9995027761664055</v>
      </c>
      <c r="S96">
        <v>14.228820750807992</v>
      </c>
      <c r="T96">
        <v>31.897356426618053</v>
      </c>
      <c r="U96" s="156">
        <f t="shared" si="9"/>
        <v>120.66000000000003</v>
      </c>
      <c r="V96" s="154">
        <f t="shared" si="10"/>
        <v>0</v>
      </c>
      <c r="Y96">
        <f>BAWANA!BA96+BAWANA!BB96</f>
        <v>14.67</v>
      </c>
      <c r="Z96">
        <f>BAWANA!BH96+BAWANA!BI96</f>
        <v>14.67</v>
      </c>
      <c r="AA96">
        <f>BAWANA!AB96+BAWANA!AC96</f>
        <v>14.67</v>
      </c>
      <c r="AB96">
        <f>BAWANA!AI96+BAWANA!AJ96</f>
        <v>14.67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960</v>
      </c>
      <c r="C97">
        <f>BAWANA!G97</f>
        <v>0</v>
      </c>
      <c r="D97">
        <f>BAWANA!AP97</f>
        <v>121.36000000000001</v>
      </c>
      <c r="E97">
        <f>BAWANA!AQ97</f>
        <v>0</v>
      </c>
      <c r="F97">
        <f t="shared" si="11"/>
        <v>768</v>
      </c>
      <c r="G97">
        <f t="shared" si="12"/>
        <v>121.36000000000001</v>
      </c>
      <c r="H97" s="154"/>
      <c r="I97">
        <f>BRPL_EOD!AO97+BRPL_EOD!AP97</f>
        <v>45</v>
      </c>
      <c r="J97">
        <f>BYPL_EOD!AO97+BYPL_EOD!AP97</f>
        <v>22.34</v>
      </c>
      <c r="K97">
        <f>MES_EOD!AO97+MES_EOD!AP97</f>
        <v>9</v>
      </c>
      <c r="L97">
        <f>NDMC_EOD!AO97+NDMC_EOD!AP97</f>
        <v>13.89</v>
      </c>
      <c r="M97">
        <f>TPDDL_EOD!AO97+TPDDL_EOD!AP97</f>
        <v>31.14</v>
      </c>
      <c r="N97">
        <f t="shared" si="7"/>
        <v>121.37</v>
      </c>
      <c r="O97" s="154">
        <f t="shared" si="8"/>
        <v>-9.9999999999909051E-3</v>
      </c>
      <c r="P97">
        <v>44.996292329241165</v>
      </c>
      <c r="Q97">
        <v>22.338159347449949</v>
      </c>
      <c r="R97">
        <v>8.999258465848234</v>
      </c>
      <c r="S97">
        <v>13.888855565625773</v>
      </c>
      <c r="T97">
        <v>31.137434291834889</v>
      </c>
      <c r="U97" s="156">
        <f t="shared" si="9"/>
        <v>121.36000000000001</v>
      </c>
      <c r="V97" s="154">
        <f t="shared" si="10"/>
        <v>0</v>
      </c>
      <c r="Y97">
        <f>BAWANA!BA97+BAWANA!BB97</f>
        <v>14.32</v>
      </c>
      <c r="Z97">
        <f>BAWANA!BH97+BAWANA!BI97</f>
        <v>14.32</v>
      </c>
      <c r="AA97">
        <f>BAWANA!AB97+BAWANA!AC97</f>
        <v>14.32</v>
      </c>
      <c r="AB97">
        <f>BAWANA!AI97+BAWANA!AJ97</f>
        <v>14.32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960</v>
      </c>
      <c r="C98">
        <f>BAWANA!G98</f>
        <v>0</v>
      </c>
      <c r="D98">
        <f>BAWANA!AP98</f>
        <v>120.25999999999999</v>
      </c>
      <c r="E98">
        <f>BAWANA!AQ98</f>
        <v>0</v>
      </c>
      <c r="F98">
        <f t="shared" si="11"/>
        <v>768</v>
      </c>
      <c r="G98">
        <f t="shared" si="12"/>
        <v>120.25999999999999</v>
      </c>
      <c r="H98" s="154"/>
      <c r="I98">
        <f>BRPL_EOD!AO98+BRPL_EOD!AP98</f>
        <v>46.29</v>
      </c>
      <c r="J98">
        <f>BYPL_EOD!AO98+BYPL_EOD!AP98</f>
        <v>23.2</v>
      </c>
      <c r="K98">
        <f>MES_EOD!AO98+MES_EOD!AP98</f>
        <v>4</v>
      </c>
      <c r="L98">
        <f>NDMC_EOD!AO98+NDMC_EOD!AP98</f>
        <v>14.42</v>
      </c>
      <c r="M98">
        <f>TPDDL_EOD!AO98+TPDDL_EOD!AP98</f>
        <v>32.340000000000003</v>
      </c>
      <c r="N98">
        <f t="shared" si="7"/>
        <v>120.25</v>
      </c>
      <c r="O98" s="154">
        <f t="shared" si="8"/>
        <v>9.9999999999909051E-3</v>
      </c>
      <c r="P98">
        <v>46.293849480249477</v>
      </c>
      <c r="Q98">
        <v>23.201929313929313</v>
      </c>
      <c r="R98">
        <v>4.0003326403326405</v>
      </c>
      <c r="S98">
        <v>14.421199168399168</v>
      </c>
      <c r="T98">
        <v>32.342689397089401</v>
      </c>
      <c r="U98" s="156">
        <f t="shared" si="9"/>
        <v>120.26</v>
      </c>
      <c r="V98" s="154">
        <f t="shared" si="10"/>
        <v>0</v>
      </c>
      <c r="Y98">
        <f>BAWANA!BA98+BAWANA!BB98</f>
        <v>14.87</v>
      </c>
      <c r="Z98">
        <f>BAWANA!BH98+BAWANA!BI98</f>
        <v>14.87</v>
      </c>
      <c r="AA98">
        <f>BAWANA!AB98+BAWANA!AC98</f>
        <v>14.87</v>
      </c>
      <c r="AB98">
        <f>BAWANA!AI98+BAWANA!AJ98</f>
        <v>14.87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22.8</v>
      </c>
      <c r="C99" s="156">
        <f t="shared" ref="C99:U99" si="14">SUM(C3:C98)/4000</f>
        <v>0</v>
      </c>
      <c r="D99" s="156">
        <f t="shared" si="14"/>
        <v>3.6347649999999958</v>
      </c>
      <c r="E99" s="156">
        <f t="shared" si="14"/>
        <v>0</v>
      </c>
      <c r="F99" s="156">
        <f t="shared" si="14"/>
        <v>18.239999999999998</v>
      </c>
      <c r="G99" s="156">
        <f t="shared" si="14"/>
        <v>3.6347649999999958</v>
      </c>
      <c r="H99" s="156"/>
      <c r="I99" s="156">
        <f t="shared" si="14"/>
        <v>1.584367499999997</v>
      </c>
      <c r="J99" s="156">
        <f t="shared" si="14"/>
        <v>0.68763749999999979</v>
      </c>
      <c r="K99" s="156">
        <f t="shared" si="14"/>
        <v>0.12913249999999998</v>
      </c>
      <c r="L99" s="156">
        <f t="shared" si="14"/>
        <v>0.46538500000000016</v>
      </c>
      <c r="M99" s="156">
        <f t="shared" si="14"/>
        <v>0.76835499999999923</v>
      </c>
      <c r="N99" s="156">
        <f t="shared" si="14"/>
        <v>3.6348774999999982</v>
      </c>
      <c r="O99" s="156">
        <f t="shared" si="14"/>
        <v>-1.1250000000001137E-4</v>
      </c>
      <c r="P99" s="156">
        <f t="shared" si="14"/>
        <v>1.5843262964080391</v>
      </c>
      <c r="Q99" s="156">
        <f t="shared" si="14"/>
        <v>0.68761583224521983</v>
      </c>
      <c r="R99" s="156">
        <f t="shared" si="14"/>
        <v>0.12912742173698544</v>
      </c>
      <c r="S99" s="156">
        <f t="shared" si="14"/>
        <v>0.46537123196986074</v>
      </c>
      <c r="T99" s="156">
        <f t="shared" si="14"/>
        <v>0.76832421763989545</v>
      </c>
      <c r="U99" s="156">
        <f t="shared" si="14"/>
        <v>3.6347649999999958</v>
      </c>
      <c r="V99" s="156">
        <f t="shared" si="10"/>
        <v>0</v>
      </c>
      <c r="Y99" s="156">
        <f t="shared" ref="Y99:AD99" si="15">SUM(Y3:Y98)/4000</f>
        <v>0.24001249999999985</v>
      </c>
      <c r="Z99" s="156">
        <f t="shared" si="15"/>
        <v>0.24001249999999985</v>
      </c>
      <c r="AA99" s="156">
        <f t="shared" si="15"/>
        <v>0.24001249999999985</v>
      </c>
      <c r="AB99" s="156">
        <f t="shared" si="15"/>
        <v>0.24001249999999985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427</v>
      </c>
      <c r="C2" t="s">
        <v>428</v>
      </c>
      <c r="D2" t="s">
        <v>429</v>
      </c>
      <c r="E2" t="s">
        <v>431</v>
      </c>
      <c r="F2" t="s">
        <v>432</v>
      </c>
      <c r="G2" t="s">
        <v>433</v>
      </c>
      <c r="H2" t="s">
        <v>440</v>
      </c>
      <c r="I2" t="s">
        <v>441</v>
      </c>
      <c r="J2" t="s">
        <v>442</v>
      </c>
      <c r="K2" t="s">
        <v>443</v>
      </c>
      <c r="L2" t="s">
        <v>447</v>
      </c>
      <c r="M2" t="s">
        <v>455</v>
      </c>
      <c r="N2" t="s">
        <v>456</v>
      </c>
      <c r="O2" t="s">
        <v>457</v>
      </c>
      <c r="P2" t="s">
        <v>461</v>
      </c>
      <c r="Q2" t="s">
        <v>466</v>
      </c>
      <c r="R2" t="s">
        <v>467</v>
      </c>
      <c r="S2" t="s">
        <v>468</v>
      </c>
      <c r="T2" t="s">
        <v>469</v>
      </c>
      <c r="U2" t="s">
        <v>459</v>
      </c>
      <c r="V2" t="s">
        <v>446</v>
      </c>
      <c r="W2" t="s">
        <v>448</v>
      </c>
      <c r="Z2" t="s">
        <v>435</v>
      </c>
      <c r="AA2" t="s">
        <v>436</v>
      </c>
      <c r="AB2" t="s">
        <v>437</v>
      </c>
      <c r="AC2" t="s">
        <v>438</v>
      </c>
      <c r="AD2" t="s">
        <v>444</v>
      </c>
      <c r="AE2" t="s">
        <v>445</v>
      </c>
      <c r="AF2" t="s">
        <v>449</v>
      </c>
      <c r="AG2" t="s">
        <v>450</v>
      </c>
      <c r="AH2" t="s">
        <v>451</v>
      </c>
      <c r="AI2" t="s">
        <v>452</v>
      </c>
      <c r="AJ2" t="s">
        <v>453</v>
      </c>
      <c r="AK2" t="s">
        <v>454</v>
      </c>
      <c r="AL2" t="s">
        <v>458</v>
      </c>
      <c r="AM2" t="s">
        <v>460</v>
      </c>
      <c r="AN2" t="s">
        <v>462</v>
      </c>
      <c r="AO2" t="s">
        <v>463</v>
      </c>
      <c r="AP2" t="s">
        <v>464</v>
      </c>
      <c r="AQ2" t="s">
        <v>465</v>
      </c>
      <c r="AR2" t="s">
        <v>470</v>
      </c>
      <c r="AS2" s="19"/>
      <c r="AT2" s="200" t="s">
        <v>434</v>
      </c>
      <c r="AU2" s="169"/>
      <c r="AV2" s="200" t="s">
        <v>426</v>
      </c>
      <c r="AW2" s="200" t="s">
        <v>430</v>
      </c>
      <c r="AX2" s="200" t="s">
        <v>439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16.29</v>
      </c>
      <c r="G3">
        <v>0</v>
      </c>
      <c r="H3">
        <v>0</v>
      </c>
      <c r="I3">
        <v>0</v>
      </c>
      <c r="J3">
        <v>0</v>
      </c>
      <c r="K3">
        <v>343.38626099999999</v>
      </c>
      <c r="L3">
        <v>560.75250000000005</v>
      </c>
      <c r="M3">
        <v>87</v>
      </c>
      <c r="N3">
        <v>118.125</v>
      </c>
      <c r="O3">
        <v>123.66562500000001</v>
      </c>
      <c r="P3">
        <v>125.58750000000001</v>
      </c>
      <c r="Q3">
        <v>16.901599999999998</v>
      </c>
      <c r="R3">
        <v>21.196097999999999</v>
      </c>
      <c r="S3">
        <v>26.390910000000002</v>
      </c>
      <c r="T3">
        <v>0</v>
      </c>
      <c r="U3">
        <v>418.77</v>
      </c>
      <c r="V3">
        <v>14.253199</v>
      </c>
      <c r="W3">
        <v>147.515624</v>
      </c>
      <c r="X3">
        <v>0</v>
      </c>
      <c r="Y3">
        <v>0</v>
      </c>
      <c r="Z3">
        <v>6.5537999999999998</v>
      </c>
      <c r="AA3">
        <v>28.09872</v>
      </c>
      <c r="AB3">
        <v>0</v>
      </c>
      <c r="AC3">
        <v>0</v>
      </c>
      <c r="AD3">
        <v>18.229800000000001</v>
      </c>
      <c r="AE3">
        <v>28.8675</v>
      </c>
      <c r="AF3">
        <v>8.8740000000000006</v>
      </c>
      <c r="AG3">
        <v>19.4376</v>
      </c>
      <c r="AH3">
        <v>37.880000000000003</v>
      </c>
      <c r="AI3">
        <v>0</v>
      </c>
      <c r="AJ3">
        <v>0</v>
      </c>
      <c r="AK3">
        <v>51.394500000000001</v>
      </c>
      <c r="AL3">
        <v>20.916</v>
      </c>
      <c r="AM3">
        <v>5.2786799999999996</v>
      </c>
      <c r="AN3">
        <v>0.66954999999999998</v>
      </c>
      <c r="AO3">
        <v>0.48274800000000001</v>
      </c>
      <c r="AP3">
        <v>2.9462999999999999</v>
      </c>
      <c r="AQ3">
        <v>31.184999999999999</v>
      </c>
      <c r="AR3">
        <v>32.9574</v>
      </c>
      <c r="AS3">
        <v>0</v>
      </c>
      <c r="AT3">
        <v>14.9968</v>
      </c>
      <c r="AU3">
        <v>0</v>
      </c>
      <c r="AV3">
        <v>0</v>
      </c>
      <c r="AW3">
        <v>27.15</v>
      </c>
      <c r="AX3">
        <v>0</v>
      </c>
      <c r="AY3">
        <v>0</v>
      </c>
      <c r="AZ3">
        <v>0</v>
      </c>
      <c r="BA3">
        <f>SUM(B3:AZ3)</f>
        <v>2355.7527150000001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16.29</v>
      </c>
      <c r="G4">
        <v>0</v>
      </c>
      <c r="H4">
        <v>0</v>
      </c>
      <c r="I4">
        <v>0</v>
      </c>
      <c r="J4">
        <v>0</v>
      </c>
      <c r="K4">
        <v>343.38626099999999</v>
      </c>
      <c r="L4">
        <v>560.75250000000005</v>
      </c>
      <c r="M4">
        <v>87</v>
      </c>
      <c r="N4">
        <v>118.125</v>
      </c>
      <c r="O4">
        <v>123.66562500000001</v>
      </c>
      <c r="P4">
        <v>125.58750000000001</v>
      </c>
      <c r="Q4">
        <v>16.901599999999998</v>
      </c>
      <c r="R4">
        <v>21.196097999999999</v>
      </c>
      <c r="S4">
        <v>26.390910000000002</v>
      </c>
      <c r="T4">
        <v>0</v>
      </c>
      <c r="U4">
        <v>418.77</v>
      </c>
      <c r="V4">
        <v>14.253199</v>
      </c>
      <c r="W4">
        <v>147.515624</v>
      </c>
      <c r="X4">
        <v>0</v>
      </c>
      <c r="Y4">
        <v>0</v>
      </c>
      <c r="Z4">
        <v>6.5537999999999998</v>
      </c>
      <c r="AA4">
        <v>28.09872</v>
      </c>
      <c r="AB4">
        <v>0</v>
      </c>
      <c r="AC4">
        <v>0</v>
      </c>
      <c r="AD4">
        <v>18.229800000000001</v>
      </c>
      <c r="AE4">
        <v>28.8675</v>
      </c>
      <c r="AF4">
        <v>8.8740000000000006</v>
      </c>
      <c r="AG4">
        <v>19.4376</v>
      </c>
      <c r="AH4">
        <v>37.880000000000003</v>
      </c>
      <c r="AI4">
        <v>0</v>
      </c>
      <c r="AJ4">
        <v>0</v>
      </c>
      <c r="AK4">
        <v>51.394500000000001</v>
      </c>
      <c r="AL4">
        <v>10.458</v>
      </c>
      <c r="AM4">
        <v>5.2786799999999996</v>
      </c>
      <c r="AN4">
        <v>0.66954999999999998</v>
      </c>
      <c r="AO4">
        <v>0.48657</v>
      </c>
      <c r="AP4">
        <v>2.9462999999999999</v>
      </c>
      <c r="AQ4">
        <v>31.184999999999999</v>
      </c>
      <c r="AR4">
        <v>32.9574</v>
      </c>
      <c r="AS4">
        <v>0</v>
      </c>
      <c r="AT4">
        <v>14.9968</v>
      </c>
      <c r="AU4">
        <v>0</v>
      </c>
      <c r="AV4">
        <v>0</v>
      </c>
      <c r="AW4">
        <v>27.15</v>
      </c>
      <c r="AX4">
        <v>0</v>
      </c>
      <c r="AY4">
        <v>0</v>
      </c>
      <c r="AZ4">
        <v>0</v>
      </c>
      <c r="BA4">
        <f t="shared" ref="BA4:BA67" si="0">SUM(B4:AZ4)</f>
        <v>2345.2985370000001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16.29</v>
      </c>
      <c r="G5">
        <v>0</v>
      </c>
      <c r="H5">
        <v>0</v>
      </c>
      <c r="I5">
        <v>0</v>
      </c>
      <c r="J5">
        <v>0</v>
      </c>
      <c r="K5">
        <v>343.38626099999999</v>
      </c>
      <c r="L5">
        <v>560.75250000000005</v>
      </c>
      <c r="M5">
        <v>87</v>
      </c>
      <c r="N5">
        <v>118.125</v>
      </c>
      <c r="O5">
        <v>123.66562500000001</v>
      </c>
      <c r="P5">
        <v>125.58750000000001</v>
      </c>
      <c r="Q5">
        <v>16.901599999999998</v>
      </c>
      <c r="R5">
        <v>21.196097999999999</v>
      </c>
      <c r="S5">
        <v>26.390910000000002</v>
      </c>
      <c r="T5">
        <v>0</v>
      </c>
      <c r="U5">
        <v>418.77</v>
      </c>
      <c r="V5">
        <v>14.253199</v>
      </c>
      <c r="W5">
        <v>147.515624</v>
      </c>
      <c r="X5">
        <v>0</v>
      </c>
      <c r="Y5">
        <v>0</v>
      </c>
      <c r="Z5">
        <v>6.5537999999999998</v>
      </c>
      <c r="AA5">
        <v>14.04936</v>
      </c>
      <c r="AB5">
        <v>0</v>
      </c>
      <c r="AC5">
        <v>0</v>
      </c>
      <c r="AD5">
        <v>18.229800000000001</v>
      </c>
      <c r="AE5">
        <v>28.8675</v>
      </c>
      <c r="AF5">
        <v>8.8740000000000006</v>
      </c>
      <c r="AG5">
        <v>19.4376</v>
      </c>
      <c r="AH5">
        <v>18.940000000000001</v>
      </c>
      <c r="AI5">
        <v>0</v>
      </c>
      <c r="AJ5">
        <v>0</v>
      </c>
      <c r="AK5">
        <v>51.394500000000001</v>
      </c>
      <c r="AL5">
        <v>10.458</v>
      </c>
      <c r="AM5">
        <v>5.2786799999999996</v>
      </c>
      <c r="AN5">
        <v>0.66954999999999998</v>
      </c>
      <c r="AO5">
        <v>0.51861599999999997</v>
      </c>
      <c r="AP5">
        <v>2.9462999999999999</v>
      </c>
      <c r="AQ5">
        <v>31.184999999999999</v>
      </c>
      <c r="AR5">
        <v>32.9574</v>
      </c>
      <c r="AS5">
        <v>0</v>
      </c>
      <c r="AT5">
        <v>14.9968</v>
      </c>
      <c r="AU5">
        <v>0</v>
      </c>
      <c r="AV5">
        <v>0</v>
      </c>
      <c r="AW5">
        <v>27.15</v>
      </c>
      <c r="AX5">
        <v>0</v>
      </c>
      <c r="AY5">
        <v>0</v>
      </c>
      <c r="AZ5">
        <v>0</v>
      </c>
      <c r="BA5">
        <f t="shared" si="0"/>
        <v>2312.3412229999994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16.29</v>
      </c>
      <c r="G6">
        <v>0</v>
      </c>
      <c r="H6">
        <v>0</v>
      </c>
      <c r="I6">
        <v>0</v>
      </c>
      <c r="J6">
        <v>0</v>
      </c>
      <c r="K6">
        <v>343.38626099999999</v>
      </c>
      <c r="L6">
        <v>560.75250000000005</v>
      </c>
      <c r="M6">
        <v>87</v>
      </c>
      <c r="N6">
        <v>118.125</v>
      </c>
      <c r="O6">
        <v>123.66562500000001</v>
      </c>
      <c r="P6">
        <v>125.58750000000001</v>
      </c>
      <c r="Q6">
        <v>16.901599999999998</v>
      </c>
      <c r="R6">
        <v>21.196097999999999</v>
      </c>
      <c r="S6">
        <v>26.390910000000002</v>
      </c>
      <c r="T6">
        <v>0</v>
      </c>
      <c r="U6">
        <v>418.77</v>
      </c>
      <c r="V6">
        <v>14.253199</v>
      </c>
      <c r="W6">
        <v>147.515624</v>
      </c>
      <c r="X6">
        <v>0</v>
      </c>
      <c r="Y6">
        <v>0</v>
      </c>
      <c r="Z6">
        <v>6.5537999999999998</v>
      </c>
      <c r="AA6">
        <v>14.04936</v>
      </c>
      <c r="AB6">
        <v>0</v>
      </c>
      <c r="AC6">
        <v>0</v>
      </c>
      <c r="AD6">
        <v>18.229800000000001</v>
      </c>
      <c r="AE6">
        <v>28.8675</v>
      </c>
      <c r="AF6">
        <v>8.8740000000000006</v>
      </c>
      <c r="AG6">
        <v>19.4376</v>
      </c>
      <c r="AH6">
        <v>18.940000000000001</v>
      </c>
      <c r="AI6">
        <v>0</v>
      </c>
      <c r="AJ6">
        <v>0</v>
      </c>
      <c r="AK6">
        <v>51.394500000000001</v>
      </c>
      <c r="AL6">
        <v>10.458</v>
      </c>
      <c r="AM6">
        <v>5.2786799999999996</v>
      </c>
      <c r="AN6">
        <v>0.66954999999999998</v>
      </c>
      <c r="AO6">
        <v>0.59828999999999999</v>
      </c>
      <c r="AP6">
        <v>2.9462999999999999</v>
      </c>
      <c r="AQ6">
        <v>31.184999999999999</v>
      </c>
      <c r="AR6">
        <v>32.9574</v>
      </c>
      <c r="AS6">
        <v>0</v>
      </c>
      <c r="AT6">
        <v>14.9968</v>
      </c>
      <c r="AU6">
        <v>0</v>
      </c>
      <c r="AV6">
        <v>0</v>
      </c>
      <c r="AW6">
        <v>27.15</v>
      </c>
      <c r="AX6">
        <v>0</v>
      </c>
      <c r="AY6">
        <v>0</v>
      </c>
      <c r="AZ6">
        <v>0</v>
      </c>
      <c r="BA6">
        <f t="shared" si="0"/>
        <v>2312.4208969999995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16.29</v>
      </c>
      <c r="G7">
        <v>0</v>
      </c>
      <c r="H7">
        <v>0</v>
      </c>
      <c r="I7">
        <v>0</v>
      </c>
      <c r="J7">
        <v>0</v>
      </c>
      <c r="K7">
        <v>343.38626099999999</v>
      </c>
      <c r="L7">
        <v>560.75250000000005</v>
      </c>
      <c r="M7">
        <v>87</v>
      </c>
      <c r="N7">
        <v>118.125</v>
      </c>
      <c r="O7">
        <v>123.66562500000001</v>
      </c>
      <c r="P7">
        <v>125.58750000000001</v>
      </c>
      <c r="Q7">
        <v>16.901599999999998</v>
      </c>
      <c r="R7">
        <v>21.196097999999999</v>
      </c>
      <c r="S7">
        <v>26.390910000000002</v>
      </c>
      <c r="T7">
        <v>0</v>
      </c>
      <c r="U7">
        <v>418.77</v>
      </c>
      <c r="V7">
        <v>14.253199</v>
      </c>
      <c r="W7">
        <v>147.515624</v>
      </c>
      <c r="X7">
        <v>0</v>
      </c>
      <c r="Y7">
        <v>0</v>
      </c>
      <c r="Z7">
        <v>6.5537999999999998</v>
      </c>
      <c r="AA7">
        <v>14.04936</v>
      </c>
      <c r="AB7">
        <v>0</v>
      </c>
      <c r="AC7">
        <v>0</v>
      </c>
      <c r="AD7">
        <v>18.229800000000001</v>
      </c>
      <c r="AE7">
        <v>28.8675</v>
      </c>
      <c r="AF7">
        <v>8.8740000000000006</v>
      </c>
      <c r="AG7">
        <v>19.4376</v>
      </c>
      <c r="AH7">
        <v>18.940000000000001</v>
      </c>
      <c r="AI7">
        <v>0</v>
      </c>
      <c r="AJ7">
        <v>0</v>
      </c>
      <c r="AK7">
        <v>51.394500000000001</v>
      </c>
      <c r="AL7">
        <v>10.458</v>
      </c>
      <c r="AM7">
        <v>5.2786799999999996</v>
      </c>
      <c r="AN7">
        <v>0.66954999999999998</v>
      </c>
      <c r="AO7">
        <v>0.53978400000000004</v>
      </c>
      <c r="AP7">
        <v>2.9462999999999999</v>
      </c>
      <c r="AQ7">
        <v>31.184999999999999</v>
      </c>
      <c r="AR7">
        <v>32.9574</v>
      </c>
      <c r="AS7">
        <v>0</v>
      </c>
      <c r="AT7">
        <v>14.9968</v>
      </c>
      <c r="AU7">
        <v>0</v>
      </c>
      <c r="AV7">
        <v>0</v>
      </c>
      <c r="AW7">
        <v>27.15</v>
      </c>
      <c r="AX7">
        <v>0</v>
      </c>
      <c r="AY7">
        <v>0</v>
      </c>
      <c r="AZ7">
        <v>0</v>
      </c>
      <c r="BA7">
        <f t="shared" si="0"/>
        <v>2312.3623909999997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16.29</v>
      </c>
      <c r="G8">
        <v>0</v>
      </c>
      <c r="H8">
        <v>0</v>
      </c>
      <c r="I8">
        <v>0</v>
      </c>
      <c r="J8">
        <v>0</v>
      </c>
      <c r="K8">
        <v>343.38626099999999</v>
      </c>
      <c r="L8">
        <v>560.75250000000005</v>
      </c>
      <c r="M8">
        <v>87</v>
      </c>
      <c r="N8">
        <v>118.125</v>
      </c>
      <c r="O8">
        <v>123.66562500000001</v>
      </c>
      <c r="P8">
        <v>125.58750000000001</v>
      </c>
      <c r="Q8">
        <v>16.901599999999998</v>
      </c>
      <c r="R8">
        <v>21.196097999999999</v>
      </c>
      <c r="S8">
        <v>26.390910000000002</v>
      </c>
      <c r="T8">
        <v>0</v>
      </c>
      <c r="U8">
        <v>418.77</v>
      </c>
      <c r="V8">
        <v>14.253199</v>
      </c>
      <c r="W8">
        <v>147.515624</v>
      </c>
      <c r="X8">
        <v>0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18.229800000000001</v>
      </c>
      <c r="AE8">
        <v>28.8675</v>
      </c>
      <c r="AF8">
        <v>8.8740000000000006</v>
      </c>
      <c r="AG8">
        <v>19.4376</v>
      </c>
      <c r="AH8">
        <v>18.940000000000001</v>
      </c>
      <c r="AI8">
        <v>0</v>
      </c>
      <c r="AJ8">
        <v>0</v>
      </c>
      <c r="AK8">
        <v>51.394500000000001</v>
      </c>
      <c r="AL8">
        <v>10.458</v>
      </c>
      <c r="AM8">
        <v>5.2786799999999996</v>
      </c>
      <c r="AN8">
        <v>0.66954999999999998</v>
      </c>
      <c r="AO8">
        <v>0.53272799999999998</v>
      </c>
      <c r="AP8">
        <v>2.9462999999999999</v>
      </c>
      <c r="AQ8">
        <v>31.184999999999999</v>
      </c>
      <c r="AR8">
        <v>32.9574</v>
      </c>
      <c r="AS8">
        <v>0</v>
      </c>
      <c r="AT8">
        <v>14.9968</v>
      </c>
      <c r="AU8">
        <v>0</v>
      </c>
      <c r="AV8">
        <v>0</v>
      </c>
      <c r="AW8">
        <v>27.15</v>
      </c>
      <c r="AX8">
        <v>0</v>
      </c>
      <c r="AY8">
        <v>0</v>
      </c>
      <c r="AZ8">
        <v>0</v>
      </c>
      <c r="BA8">
        <f t="shared" si="0"/>
        <v>2298.3059750000002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16.29</v>
      </c>
      <c r="G9">
        <v>0</v>
      </c>
      <c r="H9">
        <v>0</v>
      </c>
      <c r="I9">
        <v>0</v>
      </c>
      <c r="J9">
        <v>0</v>
      </c>
      <c r="K9">
        <v>343.38626099999999</v>
      </c>
      <c r="L9">
        <v>560.75250000000005</v>
      </c>
      <c r="M9">
        <v>87</v>
      </c>
      <c r="N9">
        <v>118.125</v>
      </c>
      <c r="O9">
        <v>123.66562500000001</v>
      </c>
      <c r="P9">
        <v>125.58750000000001</v>
      </c>
      <c r="Q9">
        <v>16.901599999999998</v>
      </c>
      <c r="R9">
        <v>21.196097999999999</v>
      </c>
      <c r="S9">
        <v>26.390910000000002</v>
      </c>
      <c r="T9">
        <v>0</v>
      </c>
      <c r="U9">
        <v>418.77</v>
      </c>
      <c r="V9">
        <v>14.253199</v>
      </c>
      <c r="W9">
        <v>147.515624</v>
      </c>
      <c r="X9">
        <v>0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18.229800000000001</v>
      </c>
      <c r="AE9">
        <v>28.8675</v>
      </c>
      <c r="AF9">
        <v>8.8740000000000006</v>
      </c>
      <c r="AG9">
        <v>19.4376</v>
      </c>
      <c r="AH9">
        <v>18.940000000000001</v>
      </c>
      <c r="AI9">
        <v>0</v>
      </c>
      <c r="AJ9">
        <v>0</v>
      </c>
      <c r="AK9">
        <v>51.394500000000001</v>
      </c>
      <c r="AL9">
        <v>10.458</v>
      </c>
      <c r="AM9">
        <v>5.2786799999999996</v>
      </c>
      <c r="AN9">
        <v>0.66954999999999998</v>
      </c>
      <c r="AO9">
        <v>0.57182999999999995</v>
      </c>
      <c r="AP9">
        <v>6.7892999999999999</v>
      </c>
      <c r="AQ9">
        <v>20.79</v>
      </c>
      <c r="AR9">
        <v>31.897382</v>
      </c>
      <c r="AS9">
        <v>0</v>
      </c>
      <c r="AT9">
        <v>14.9968</v>
      </c>
      <c r="AU9">
        <v>0</v>
      </c>
      <c r="AV9">
        <v>0</v>
      </c>
      <c r="AW9">
        <v>27.15</v>
      </c>
      <c r="AX9">
        <v>0</v>
      </c>
      <c r="AY9">
        <v>0</v>
      </c>
      <c r="AZ9">
        <v>0</v>
      </c>
      <c r="BA9">
        <f t="shared" si="0"/>
        <v>2290.7330590000001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16.29</v>
      </c>
      <c r="G10">
        <v>0</v>
      </c>
      <c r="H10">
        <v>0</v>
      </c>
      <c r="I10">
        <v>0</v>
      </c>
      <c r="J10">
        <v>0</v>
      </c>
      <c r="K10">
        <v>343.38626099999999</v>
      </c>
      <c r="L10">
        <v>560.75250000000005</v>
      </c>
      <c r="M10">
        <v>87</v>
      </c>
      <c r="N10">
        <v>118.125</v>
      </c>
      <c r="O10">
        <v>123.66562500000001</v>
      </c>
      <c r="P10">
        <v>125.58750000000001</v>
      </c>
      <c r="Q10">
        <v>16.901599999999998</v>
      </c>
      <c r="R10">
        <v>21.196097999999999</v>
      </c>
      <c r="S10">
        <v>26.390910000000002</v>
      </c>
      <c r="T10">
        <v>0</v>
      </c>
      <c r="U10">
        <v>418.77</v>
      </c>
      <c r="V10">
        <v>14.253199</v>
      </c>
      <c r="W10">
        <v>147.515624</v>
      </c>
      <c r="X10">
        <v>0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18.229800000000001</v>
      </c>
      <c r="AE10">
        <v>28.8675</v>
      </c>
      <c r="AF10">
        <v>8.8740000000000006</v>
      </c>
      <c r="AG10">
        <v>19.4376</v>
      </c>
      <c r="AH10">
        <v>18.940000000000001</v>
      </c>
      <c r="AI10">
        <v>0</v>
      </c>
      <c r="AJ10">
        <v>0</v>
      </c>
      <c r="AK10">
        <v>51.394500000000001</v>
      </c>
      <c r="AL10">
        <v>10.458</v>
      </c>
      <c r="AM10">
        <v>5.2786799999999996</v>
      </c>
      <c r="AN10">
        <v>0.66954999999999998</v>
      </c>
      <c r="AO10">
        <v>0.61857600000000001</v>
      </c>
      <c r="AP10">
        <v>6.7892999999999999</v>
      </c>
      <c r="AQ10">
        <v>10.395</v>
      </c>
      <c r="AR10">
        <v>31.897382</v>
      </c>
      <c r="AS10">
        <v>0</v>
      </c>
      <c r="AT10">
        <v>14.9968</v>
      </c>
      <c r="AU10">
        <v>0</v>
      </c>
      <c r="AV10">
        <v>0</v>
      </c>
      <c r="AW10">
        <v>27.15</v>
      </c>
      <c r="AX10">
        <v>0</v>
      </c>
      <c r="AY10">
        <v>0</v>
      </c>
      <c r="AZ10">
        <v>0</v>
      </c>
      <c r="BA10">
        <f t="shared" si="0"/>
        <v>2280.3848050000001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16.29</v>
      </c>
      <c r="G11">
        <v>0</v>
      </c>
      <c r="H11">
        <v>0</v>
      </c>
      <c r="I11">
        <v>0</v>
      </c>
      <c r="J11">
        <v>0</v>
      </c>
      <c r="K11">
        <v>343.38626099999999</v>
      </c>
      <c r="L11">
        <v>560.75250000000005</v>
      </c>
      <c r="M11">
        <v>87</v>
      </c>
      <c r="N11">
        <v>118.125</v>
      </c>
      <c r="O11">
        <v>123.66562500000001</v>
      </c>
      <c r="P11">
        <v>125.58750000000001</v>
      </c>
      <c r="Q11">
        <v>16.901599999999998</v>
      </c>
      <c r="R11">
        <v>21.196097999999999</v>
      </c>
      <c r="S11">
        <v>26.390910000000002</v>
      </c>
      <c r="T11">
        <v>0</v>
      </c>
      <c r="U11">
        <v>418.77</v>
      </c>
      <c r="V11">
        <v>14.253199</v>
      </c>
      <c r="W11">
        <v>147.515624</v>
      </c>
      <c r="X11">
        <v>0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9.1149000000000004</v>
      </c>
      <c r="AE11">
        <v>28.225999999999999</v>
      </c>
      <c r="AF11">
        <v>8.8740000000000006</v>
      </c>
      <c r="AG11">
        <v>19.4376</v>
      </c>
      <c r="AH11">
        <v>0</v>
      </c>
      <c r="AI11">
        <v>0</v>
      </c>
      <c r="AJ11">
        <v>0</v>
      </c>
      <c r="AK11">
        <v>51.394500000000001</v>
      </c>
      <c r="AL11">
        <v>34.86</v>
      </c>
      <c r="AM11">
        <v>5.2786799999999996</v>
      </c>
      <c r="AN11">
        <v>0.66954999999999998</v>
      </c>
      <c r="AO11">
        <v>0.61975199999999997</v>
      </c>
      <c r="AP11">
        <v>6.7892999999999999</v>
      </c>
      <c r="AQ11">
        <v>0</v>
      </c>
      <c r="AR11">
        <v>31.897382</v>
      </c>
      <c r="AS11">
        <v>0</v>
      </c>
      <c r="AT11">
        <v>14.9968</v>
      </c>
      <c r="AU11">
        <v>0</v>
      </c>
      <c r="AV11">
        <v>0</v>
      </c>
      <c r="AW11">
        <v>27.15</v>
      </c>
      <c r="AX11">
        <v>0</v>
      </c>
      <c r="AY11">
        <v>0</v>
      </c>
      <c r="AZ11">
        <v>0</v>
      </c>
      <c r="BA11">
        <f t="shared" si="0"/>
        <v>2265.6965810000002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16.29</v>
      </c>
      <c r="G12">
        <v>0</v>
      </c>
      <c r="H12">
        <v>0</v>
      </c>
      <c r="I12">
        <v>0</v>
      </c>
      <c r="J12">
        <v>0</v>
      </c>
      <c r="K12">
        <v>365.69276100000002</v>
      </c>
      <c r="L12">
        <v>560.75250000000005</v>
      </c>
      <c r="M12">
        <v>87</v>
      </c>
      <c r="N12">
        <v>118.125</v>
      </c>
      <c r="O12">
        <v>123.66562500000001</v>
      </c>
      <c r="P12">
        <v>125.58750000000001</v>
      </c>
      <c r="Q12">
        <v>16.901599999999998</v>
      </c>
      <c r="R12">
        <v>21.196097999999999</v>
      </c>
      <c r="S12">
        <v>26.390910000000002</v>
      </c>
      <c r="T12">
        <v>0</v>
      </c>
      <c r="U12">
        <v>418.77</v>
      </c>
      <c r="V12">
        <v>14.253199</v>
      </c>
      <c r="W12">
        <v>147.515624</v>
      </c>
      <c r="X12">
        <v>0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9.1149000000000004</v>
      </c>
      <c r="AE12">
        <v>28.225999999999999</v>
      </c>
      <c r="AF12">
        <v>8.8740000000000006</v>
      </c>
      <c r="AG12">
        <v>19.4376</v>
      </c>
      <c r="AH12">
        <v>0</v>
      </c>
      <c r="AI12">
        <v>0</v>
      </c>
      <c r="AJ12">
        <v>0</v>
      </c>
      <c r="AK12">
        <v>51.394500000000001</v>
      </c>
      <c r="AL12">
        <v>34.86</v>
      </c>
      <c r="AM12">
        <v>5.2786799999999996</v>
      </c>
      <c r="AN12">
        <v>0.66954999999999998</v>
      </c>
      <c r="AO12">
        <v>0.60358199999999995</v>
      </c>
      <c r="AP12">
        <v>6.7892999999999999</v>
      </c>
      <c r="AQ12">
        <v>0</v>
      </c>
      <c r="AR12">
        <v>31.897382</v>
      </c>
      <c r="AS12">
        <v>0</v>
      </c>
      <c r="AT12">
        <v>14.9968</v>
      </c>
      <c r="AU12">
        <v>0</v>
      </c>
      <c r="AV12">
        <v>0</v>
      </c>
      <c r="AW12">
        <v>27.15</v>
      </c>
      <c r="AX12">
        <v>0</v>
      </c>
      <c r="AY12">
        <v>0</v>
      </c>
      <c r="AZ12">
        <v>0</v>
      </c>
      <c r="BA12">
        <f t="shared" si="0"/>
        <v>2287.9869110000004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16.29</v>
      </c>
      <c r="G13">
        <v>0</v>
      </c>
      <c r="H13">
        <v>0</v>
      </c>
      <c r="I13">
        <v>0</v>
      </c>
      <c r="J13">
        <v>0</v>
      </c>
      <c r="K13">
        <v>380.563761</v>
      </c>
      <c r="L13">
        <v>560.75250000000005</v>
      </c>
      <c r="M13">
        <v>87</v>
      </c>
      <c r="N13">
        <v>118.125</v>
      </c>
      <c r="O13">
        <v>123.66562500000001</v>
      </c>
      <c r="P13">
        <v>125.58750000000001</v>
      </c>
      <c r="Q13">
        <v>16.901599999999998</v>
      </c>
      <c r="R13">
        <v>21.196097999999999</v>
      </c>
      <c r="S13">
        <v>26.390910000000002</v>
      </c>
      <c r="T13">
        <v>0</v>
      </c>
      <c r="U13">
        <v>418.77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9.1149000000000004</v>
      </c>
      <c r="AE13">
        <v>28.225999999999999</v>
      </c>
      <c r="AF13">
        <v>8.8740000000000006</v>
      </c>
      <c r="AG13">
        <v>19.4376</v>
      </c>
      <c r="AH13">
        <v>0</v>
      </c>
      <c r="AI13">
        <v>0</v>
      </c>
      <c r="AJ13">
        <v>0</v>
      </c>
      <c r="AK13">
        <v>51.394500000000001</v>
      </c>
      <c r="AL13">
        <v>34.86</v>
      </c>
      <c r="AM13">
        <v>5.2786799999999996</v>
      </c>
      <c r="AN13">
        <v>0.66954999999999998</v>
      </c>
      <c r="AO13">
        <v>0.52214400000000005</v>
      </c>
      <c r="AP13">
        <v>2.9462999999999999</v>
      </c>
      <c r="AQ13">
        <v>0</v>
      </c>
      <c r="AR13">
        <v>31.897382</v>
      </c>
      <c r="AS13">
        <v>0</v>
      </c>
      <c r="AT13">
        <v>14.9968</v>
      </c>
      <c r="AU13">
        <v>0</v>
      </c>
      <c r="AV13">
        <v>0</v>
      </c>
      <c r="AW13">
        <v>27.15</v>
      </c>
      <c r="AX13">
        <v>0</v>
      </c>
      <c r="AY13">
        <v>0</v>
      </c>
      <c r="AZ13">
        <v>0</v>
      </c>
      <c r="BA13">
        <f t="shared" si="0"/>
        <v>2298.9334730000005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16.29</v>
      </c>
      <c r="G14">
        <v>0</v>
      </c>
      <c r="H14">
        <v>0</v>
      </c>
      <c r="I14">
        <v>0</v>
      </c>
      <c r="J14">
        <v>0</v>
      </c>
      <c r="K14">
        <v>402.87026100000003</v>
      </c>
      <c r="L14">
        <v>560.75250000000005</v>
      </c>
      <c r="M14">
        <v>87</v>
      </c>
      <c r="N14">
        <v>118.125</v>
      </c>
      <c r="O14">
        <v>123.66562500000001</v>
      </c>
      <c r="P14">
        <v>125.58750000000001</v>
      </c>
      <c r="Q14">
        <v>16.901599999999998</v>
      </c>
      <c r="R14">
        <v>21.196097999999999</v>
      </c>
      <c r="S14">
        <v>26.390910000000002</v>
      </c>
      <c r="T14">
        <v>0</v>
      </c>
      <c r="U14">
        <v>418.77</v>
      </c>
      <c r="V14">
        <v>14.253199</v>
      </c>
      <c r="W14">
        <v>147.515624</v>
      </c>
      <c r="X14">
        <v>0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9.1149000000000004</v>
      </c>
      <c r="AE14">
        <v>28.225999999999999</v>
      </c>
      <c r="AF14">
        <v>8.8740000000000006</v>
      </c>
      <c r="AG14">
        <v>19.4376</v>
      </c>
      <c r="AH14">
        <v>0</v>
      </c>
      <c r="AI14">
        <v>0</v>
      </c>
      <c r="AJ14">
        <v>0</v>
      </c>
      <c r="AK14">
        <v>51.394500000000001</v>
      </c>
      <c r="AL14">
        <v>34.86</v>
      </c>
      <c r="AM14">
        <v>5.2786799999999996</v>
      </c>
      <c r="AN14">
        <v>0.66954999999999998</v>
      </c>
      <c r="AO14">
        <v>0.41542200000000001</v>
      </c>
      <c r="AP14">
        <v>2.9462999999999999</v>
      </c>
      <c r="AQ14">
        <v>0</v>
      </c>
      <c r="AR14">
        <v>31.897382</v>
      </c>
      <c r="AS14">
        <v>0</v>
      </c>
      <c r="AT14">
        <v>14.9968</v>
      </c>
      <c r="AU14">
        <v>0</v>
      </c>
      <c r="AV14">
        <v>0</v>
      </c>
      <c r="AW14">
        <v>27.15</v>
      </c>
      <c r="AX14">
        <v>0</v>
      </c>
      <c r="AY14">
        <v>0</v>
      </c>
      <c r="AZ14">
        <v>0</v>
      </c>
      <c r="BA14">
        <f t="shared" si="0"/>
        <v>2321.1332510000007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16.29</v>
      </c>
      <c r="G15">
        <v>0</v>
      </c>
      <c r="H15">
        <v>0</v>
      </c>
      <c r="I15">
        <v>0</v>
      </c>
      <c r="J15">
        <v>0</v>
      </c>
      <c r="K15">
        <v>425.176761</v>
      </c>
      <c r="L15">
        <v>560.75250000000005</v>
      </c>
      <c r="M15">
        <v>87</v>
      </c>
      <c r="N15">
        <v>118.125</v>
      </c>
      <c r="O15">
        <v>123.66562500000001</v>
      </c>
      <c r="P15">
        <v>125.58750000000001</v>
      </c>
      <c r="Q15">
        <v>16.901599999999998</v>
      </c>
      <c r="R15">
        <v>21.196097999999999</v>
      </c>
      <c r="S15">
        <v>26.390910000000002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9.1149000000000004</v>
      </c>
      <c r="AE15">
        <v>49.436556000000003</v>
      </c>
      <c r="AF15">
        <v>8.8740000000000006</v>
      </c>
      <c r="AG15">
        <v>19.4376</v>
      </c>
      <c r="AH15">
        <v>0</v>
      </c>
      <c r="AI15">
        <v>0</v>
      </c>
      <c r="AJ15">
        <v>0</v>
      </c>
      <c r="AK15">
        <v>51.394500000000001</v>
      </c>
      <c r="AL15">
        <v>80.177999999999997</v>
      </c>
      <c r="AM15">
        <v>5.2786799999999996</v>
      </c>
      <c r="AN15">
        <v>0.66954999999999998</v>
      </c>
      <c r="AO15">
        <v>0.41012999999999999</v>
      </c>
      <c r="AP15">
        <v>2.9462999999999999</v>
      </c>
      <c r="AQ15">
        <v>0</v>
      </c>
      <c r="AR15">
        <v>31.897382</v>
      </c>
      <c r="AS15">
        <v>0</v>
      </c>
      <c r="AT15">
        <v>14.9968</v>
      </c>
      <c r="AU15">
        <v>0</v>
      </c>
      <c r="AV15">
        <v>0</v>
      </c>
      <c r="AW15">
        <v>27.15</v>
      </c>
      <c r="AX15">
        <v>0</v>
      </c>
      <c r="AY15">
        <v>0</v>
      </c>
      <c r="AZ15">
        <v>0</v>
      </c>
      <c r="BA15">
        <f t="shared" si="0"/>
        <v>2409.9630150000007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16.29</v>
      </c>
      <c r="G16">
        <v>0</v>
      </c>
      <c r="H16">
        <v>0</v>
      </c>
      <c r="I16">
        <v>0</v>
      </c>
      <c r="J16">
        <v>0</v>
      </c>
      <c r="K16">
        <v>447.61709999999999</v>
      </c>
      <c r="L16">
        <v>560.75250000000005</v>
      </c>
      <c r="M16">
        <v>87</v>
      </c>
      <c r="N16">
        <v>118.125</v>
      </c>
      <c r="O16">
        <v>123.66562500000001</v>
      </c>
      <c r="P16">
        <v>125.58750000000001</v>
      </c>
      <c r="Q16">
        <v>16.901599999999998</v>
      </c>
      <c r="R16">
        <v>21.196097999999999</v>
      </c>
      <c r="S16">
        <v>26.390910000000002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9.1149000000000004</v>
      </c>
      <c r="AE16">
        <v>49.436556000000003</v>
      </c>
      <c r="AF16">
        <v>8.8740000000000006</v>
      </c>
      <c r="AG16">
        <v>19.4376</v>
      </c>
      <c r="AH16">
        <v>0</v>
      </c>
      <c r="AI16">
        <v>0</v>
      </c>
      <c r="AJ16">
        <v>0</v>
      </c>
      <c r="AK16">
        <v>51.394500000000001</v>
      </c>
      <c r="AL16">
        <v>80.177999999999997</v>
      </c>
      <c r="AM16">
        <v>5.2786799999999996</v>
      </c>
      <c r="AN16">
        <v>0.66954999999999998</v>
      </c>
      <c r="AO16">
        <v>0.3528</v>
      </c>
      <c r="AP16">
        <v>2.9462999999999999</v>
      </c>
      <c r="AQ16">
        <v>0</v>
      </c>
      <c r="AR16">
        <v>31.897382</v>
      </c>
      <c r="AS16">
        <v>0</v>
      </c>
      <c r="AT16">
        <v>14.9968</v>
      </c>
      <c r="AU16">
        <v>0</v>
      </c>
      <c r="AV16">
        <v>0</v>
      </c>
      <c r="AW16">
        <v>27.15</v>
      </c>
      <c r="AX16">
        <v>0</v>
      </c>
      <c r="AY16">
        <v>0</v>
      </c>
      <c r="AZ16">
        <v>0</v>
      </c>
      <c r="BA16">
        <f t="shared" si="0"/>
        <v>2432.3460240000004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16.29</v>
      </c>
      <c r="G17">
        <v>0</v>
      </c>
      <c r="H17">
        <v>0</v>
      </c>
      <c r="I17">
        <v>0</v>
      </c>
      <c r="J17">
        <v>0</v>
      </c>
      <c r="K17">
        <v>477.35910000000001</v>
      </c>
      <c r="L17">
        <v>560.75250000000005</v>
      </c>
      <c r="M17">
        <v>87</v>
      </c>
      <c r="N17">
        <v>118.125</v>
      </c>
      <c r="O17">
        <v>123.66562500000001</v>
      </c>
      <c r="P17">
        <v>125.58750000000001</v>
      </c>
      <c r="Q17">
        <v>16.901599999999998</v>
      </c>
      <c r="R17">
        <v>21.196097999999999</v>
      </c>
      <c r="S17">
        <v>26.390910000000002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9.1149000000000004</v>
      </c>
      <c r="AE17">
        <v>49.436556000000003</v>
      </c>
      <c r="AF17">
        <v>8.8740000000000006</v>
      </c>
      <c r="AG17">
        <v>19.4376</v>
      </c>
      <c r="AH17">
        <v>0</v>
      </c>
      <c r="AI17">
        <v>0</v>
      </c>
      <c r="AJ17">
        <v>0</v>
      </c>
      <c r="AK17">
        <v>51.394500000000001</v>
      </c>
      <c r="AL17">
        <v>80.177999999999997</v>
      </c>
      <c r="AM17">
        <v>5.2786799999999996</v>
      </c>
      <c r="AN17">
        <v>0.66954999999999998</v>
      </c>
      <c r="AO17">
        <v>0.31752000000000002</v>
      </c>
      <c r="AP17">
        <v>2.9462999999999999</v>
      </c>
      <c r="AQ17">
        <v>0</v>
      </c>
      <c r="AR17">
        <v>31.897382</v>
      </c>
      <c r="AS17">
        <v>0</v>
      </c>
      <c r="AT17">
        <v>14.9968</v>
      </c>
      <c r="AU17">
        <v>0</v>
      </c>
      <c r="AV17">
        <v>0</v>
      </c>
      <c r="AW17">
        <v>27.15</v>
      </c>
      <c r="AX17">
        <v>0</v>
      </c>
      <c r="AY17">
        <v>0</v>
      </c>
      <c r="AZ17">
        <v>0</v>
      </c>
      <c r="BA17">
        <f t="shared" si="0"/>
        <v>2462.0527440000005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16.29</v>
      </c>
      <c r="G18">
        <v>0</v>
      </c>
      <c r="H18">
        <v>0</v>
      </c>
      <c r="I18">
        <v>0</v>
      </c>
      <c r="J18">
        <v>0</v>
      </c>
      <c r="K18">
        <v>507.10109999999997</v>
      </c>
      <c r="L18">
        <v>560.75250000000005</v>
      </c>
      <c r="M18">
        <v>87</v>
      </c>
      <c r="N18">
        <v>118.125</v>
      </c>
      <c r="O18">
        <v>123.66562500000001</v>
      </c>
      <c r="P18">
        <v>125.58750000000001</v>
      </c>
      <c r="Q18">
        <v>16.901599999999998</v>
      </c>
      <c r="R18">
        <v>21.196097999999999</v>
      </c>
      <c r="S18">
        <v>26.390910000000002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9.1149000000000004</v>
      </c>
      <c r="AE18">
        <v>49.436556000000003</v>
      </c>
      <c r="AF18">
        <v>8.8740000000000006</v>
      </c>
      <c r="AG18">
        <v>19.4376</v>
      </c>
      <c r="AH18">
        <v>0</v>
      </c>
      <c r="AI18">
        <v>0</v>
      </c>
      <c r="AJ18">
        <v>0</v>
      </c>
      <c r="AK18">
        <v>51.394500000000001</v>
      </c>
      <c r="AL18">
        <v>80.177999999999997</v>
      </c>
      <c r="AM18">
        <v>5.2786799999999996</v>
      </c>
      <c r="AN18">
        <v>0.66954999999999998</v>
      </c>
      <c r="AO18">
        <v>0.1764</v>
      </c>
      <c r="AP18">
        <v>2.9462999999999999</v>
      </c>
      <c r="AQ18">
        <v>0</v>
      </c>
      <c r="AR18">
        <v>31.897382</v>
      </c>
      <c r="AS18">
        <v>0</v>
      </c>
      <c r="AT18">
        <v>14.9968</v>
      </c>
      <c r="AU18">
        <v>0</v>
      </c>
      <c r="AV18">
        <v>0</v>
      </c>
      <c r="AW18">
        <v>27.15</v>
      </c>
      <c r="AX18">
        <v>0</v>
      </c>
      <c r="AY18">
        <v>0</v>
      </c>
      <c r="AZ18">
        <v>0</v>
      </c>
      <c r="BA18">
        <f t="shared" si="0"/>
        <v>2491.653624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16.29</v>
      </c>
      <c r="G19">
        <v>0</v>
      </c>
      <c r="H19">
        <v>0</v>
      </c>
      <c r="I19">
        <v>0</v>
      </c>
      <c r="J19">
        <v>0</v>
      </c>
      <c r="K19">
        <v>536.84310000000005</v>
      </c>
      <c r="L19">
        <v>560.75250000000005</v>
      </c>
      <c r="M19">
        <v>87</v>
      </c>
      <c r="N19">
        <v>118.125</v>
      </c>
      <c r="O19">
        <v>123.66562500000001</v>
      </c>
      <c r="P19">
        <v>125.58750000000001</v>
      </c>
      <c r="Q19">
        <v>16.901599999999998</v>
      </c>
      <c r="R19">
        <v>21.196097999999999</v>
      </c>
      <c r="S19">
        <v>26.390910000000002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7.0309999999999997</v>
      </c>
      <c r="AB19">
        <v>0</v>
      </c>
      <c r="AC19">
        <v>0</v>
      </c>
      <c r="AD19">
        <v>9.1149000000000004</v>
      </c>
      <c r="AE19">
        <v>49.436556000000003</v>
      </c>
      <c r="AF19">
        <v>8.8740000000000006</v>
      </c>
      <c r="AG19">
        <v>19.4376</v>
      </c>
      <c r="AH19">
        <v>0</v>
      </c>
      <c r="AI19">
        <v>0</v>
      </c>
      <c r="AJ19">
        <v>0</v>
      </c>
      <c r="AK19">
        <v>51.394500000000001</v>
      </c>
      <c r="AL19">
        <v>80.177999999999997</v>
      </c>
      <c r="AM19">
        <v>5.2786799999999996</v>
      </c>
      <c r="AN19">
        <v>0.66954999999999998</v>
      </c>
      <c r="AO19">
        <v>3.8219999999999997E-2</v>
      </c>
      <c r="AP19">
        <v>2.9462999999999999</v>
      </c>
      <c r="AQ19">
        <v>0</v>
      </c>
      <c r="AR19">
        <v>31.897382</v>
      </c>
      <c r="AS19">
        <v>0</v>
      </c>
      <c r="AT19">
        <v>14.9968</v>
      </c>
      <c r="AU19">
        <v>0</v>
      </c>
      <c r="AV19">
        <v>0</v>
      </c>
      <c r="AW19">
        <v>27.15</v>
      </c>
      <c r="AX19">
        <v>0</v>
      </c>
      <c r="AY19">
        <v>0</v>
      </c>
      <c r="AZ19">
        <v>0</v>
      </c>
      <c r="BA19">
        <f t="shared" si="0"/>
        <v>2528.2884440000003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16.29</v>
      </c>
      <c r="G20">
        <v>0</v>
      </c>
      <c r="H20">
        <v>0</v>
      </c>
      <c r="I20">
        <v>0</v>
      </c>
      <c r="J20">
        <v>0</v>
      </c>
      <c r="K20">
        <v>566.58510000000001</v>
      </c>
      <c r="L20">
        <v>560.75250000000005</v>
      </c>
      <c r="M20">
        <v>87</v>
      </c>
      <c r="N20">
        <v>118.125</v>
      </c>
      <c r="O20">
        <v>123.66562500000001</v>
      </c>
      <c r="P20">
        <v>125.58750000000001</v>
      </c>
      <c r="Q20">
        <v>16.901599999999998</v>
      </c>
      <c r="R20">
        <v>21.196097999999999</v>
      </c>
      <c r="S20">
        <v>26.390910000000002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14.04936</v>
      </c>
      <c r="AB20">
        <v>0</v>
      </c>
      <c r="AC20">
        <v>9.6778399999999998</v>
      </c>
      <c r="AD20">
        <v>9.1149000000000004</v>
      </c>
      <c r="AE20">
        <v>49.436556000000003</v>
      </c>
      <c r="AF20">
        <v>8.8740000000000006</v>
      </c>
      <c r="AG20">
        <v>19.4376</v>
      </c>
      <c r="AH20">
        <v>0</v>
      </c>
      <c r="AI20">
        <v>0</v>
      </c>
      <c r="AJ20">
        <v>0</v>
      </c>
      <c r="AK20">
        <v>51.394500000000001</v>
      </c>
      <c r="AL20">
        <v>80.177999999999997</v>
      </c>
      <c r="AM20">
        <v>5.2786799999999996</v>
      </c>
      <c r="AN20">
        <v>0.66954999999999998</v>
      </c>
      <c r="AO20">
        <v>0</v>
      </c>
      <c r="AP20">
        <v>2.9462999999999999</v>
      </c>
      <c r="AQ20">
        <v>0</v>
      </c>
      <c r="AR20">
        <v>31.897382</v>
      </c>
      <c r="AS20">
        <v>0</v>
      </c>
      <c r="AT20">
        <v>14.9968</v>
      </c>
      <c r="AU20">
        <v>0</v>
      </c>
      <c r="AV20">
        <v>0</v>
      </c>
      <c r="AW20">
        <v>27.15</v>
      </c>
      <c r="AX20">
        <v>0</v>
      </c>
      <c r="AY20">
        <v>0</v>
      </c>
      <c r="AZ20">
        <v>0</v>
      </c>
      <c r="BA20">
        <f t="shared" si="0"/>
        <v>2574.6884240000004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16.29</v>
      </c>
      <c r="G21">
        <v>0</v>
      </c>
      <c r="H21">
        <v>0</v>
      </c>
      <c r="I21">
        <v>0</v>
      </c>
      <c r="J21">
        <v>0</v>
      </c>
      <c r="K21">
        <v>596.32709999999997</v>
      </c>
      <c r="L21">
        <v>560.75250000000005</v>
      </c>
      <c r="M21">
        <v>87</v>
      </c>
      <c r="N21">
        <v>118.125</v>
      </c>
      <c r="O21">
        <v>123.66562500000001</v>
      </c>
      <c r="P21">
        <v>125.58750000000001</v>
      </c>
      <c r="Q21">
        <v>16.901599999999998</v>
      </c>
      <c r="R21">
        <v>21.196097999999999</v>
      </c>
      <c r="S21">
        <v>26.390910000000002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21.093</v>
      </c>
      <c r="AB21">
        <v>13.0634</v>
      </c>
      <c r="AC21">
        <v>9.6778399999999998</v>
      </c>
      <c r="AD21">
        <v>9.1149000000000004</v>
      </c>
      <c r="AE21">
        <v>49.436556000000003</v>
      </c>
      <c r="AF21">
        <v>8.8740000000000006</v>
      </c>
      <c r="AG21">
        <v>19.4376</v>
      </c>
      <c r="AH21">
        <v>18.940000000000001</v>
      </c>
      <c r="AI21">
        <v>0</v>
      </c>
      <c r="AJ21">
        <v>0</v>
      </c>
      <c r="AK21">
        <v>51.394500000000001</v>
      </c>
      <c r="AL21">
        <v>80.177999999999997</v>
      </c>
      <c r="AM21">
        <v>5.2786799999999996</v>
      </c>
      <c r="AN21">
        <v>0.66954999999999998</v>
      </c>
      <c r="AO21">
        <v>0</v>
      </c>
      <c r="AP21">
        <v>2.9462999999999999</v>
      </c>
      <c r="AQ21">
        <v>0</v>
      </c>
      <c r="AR21">
        <v>31.897382</v>
      </c>
      <c r="AS21">
        <v>0</v>
      </c>
      <c r="AT21">
        <v>14.9968</v>
      </c>
      <c r="AU21">
        <v>0</v>
      </c>
      <c r="AV21">
        <v>0</v>
      </c>
      <c r="AW21">
        <v>27.15</v>
      </c>
      <c r="AX21">
        <v>0</v>
      </c>
      <c r="AY21">
        <v>0</v>
      </c>
      <c r="AZ21">
        <v>0</v>
      </c>
      <c r="BA21">
        <f t="shared" si="0"/>
        <v>2643.4774640000005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16.29</v>
      </c>
      <c r="G22">
        <v>0</v>
      </c>
      <c r="H22">
        <v>0</v>
      </c>
      <c r="I22">
        <v>0</v>
      </c>
      <c r="J22">
        <v>0</v>
      </c>
      <c r="K22">
        <v>626.06910000000005</v>
      </c>
      <c r="L22">
        <v>560.75250000000005</v>
      </c>
      <c r="M22">
        <v>87</v>
      </c>
      <c r="N22">
        <v>118.125</v>
      </c>
      <c r="O22">
        <v>123.66562500000001</v>
      </c>
      <c r="P22">
        <v>125.58750000000001</v>
      </c>
      <c r="Q22">
        <v>16.901599999999998</v>
      </c>
      <c r="R22">
        <v>21.196097999999999</v>
      </c>
      <c r="S22">
        <v>26.390910000000002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28.09872</v>
      </c>
      <c r="AB22">
        <v>13.0634</v>
      </c>
      <c r="AC22">
        <v>9.6778399999999998</v>
      </c>
      <c r="AD22">
        <v>9.1149000000000004</v>
      </c>
      <c r="AE22">
        <v>42.338999999999999</v>
      </c>
      <c r="AF22">
        <v>8.8740000000000006</v>
      </c>
      <c r="AG22">
        <v>19.4376</v>
      </c>
      <c r="AH22">
        <v>37.880000000000003</v>
      </c>
      <c r="AI22">
        <v>0</v>
      </c>
      <c r="AJ22">
        <v>0</v>
      </c>
      <c r="AK22">
        <v>51.394500000000001</v>
      </c>
      <c r="AL22">
        <v>80.177999999999997</v>
      </c>
      <c r="AM22">
        <v>10.557359999999999</v>
      </c>
      <c r="AN22">
        <v>0.66954999999999998</v>
      </c>
      <c r="AO22">
        <v>0</v>
      </c>
      <c r="AP22">
        <v>2.9462999999999999</v>
      </c>
      <c r="AQ22">
        <v>10.395</v>
      </c>
      <c r="AR22">
        <v>31.897382</v>
      </c>
      <c r="AS22">
        <v>0</v>
      </c>
      <c r="AT22">
        <v>14.9968</v>
      </c>
      <c r="AU22">
        <v>0</v>
      </c>
      <c r="AV22">
        <v>0</v>
      </c>
      <c r="AW22">
        <v>27.15</v>
      </c>
      <c r="AX22">
        <v>0</v>
      </c>
      <c r="AY22">
        <v>0</v>
      </c>
      <c r="AZ22">
        <v>0</v>
      </c>
      <c r="BA22">
        <f t="shared" si="0"/>
        <v>2707.7413080000006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16.29</v>
      </c>
      <c r="G23">
        <v>0</v>
      </c>
      <c r="H23">
        <v>0</v>
      </c>
      <c r="I23">
        <v>0</v>
      </c>
      <c r="J23">
        <v>0</v>
      </c>
      <c r="K23">
        <v>663.24659999999994</v>
      </c>
      <c r="L23">
        <v>560.75250000000005</v>
      </c>
      <c r="M23">
        <v>87</v>
      </c>
      <c r="N23">
        <v>118.125</v>
      </c>
      <c r="O23">
        <v>123.66562500000001</v>
      </c>
      <c r="P23">
        <v>125.58750000000001</v>
      </c>
      <c r="Q23">
        <v>16.901599999999998</v>
      </c>
      <c r="R23">
        <v>21.196097999999999</v>
      </c>
      <c r="S23">
        <v>26.390910000000002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6.5537999999999998</v>
      </c>
      <c r="AA23">
        <v>28.09872</v>
      </c>
      <c r="AB23">
        <v>13.0634</v>
      </c>
      <c r="AC23">
        <v>9.6778399999999998</v>
      </c>
      <c r="AD23">
        <v>18.229800000000001</v>
      </c>
      <c r="AE23">
        <v>28.225999999999999</v>
      </c>
      <c r="AF23">
        <v>8.8740000000000006</v>
      </c>
      <c r="AG23">
        <v>19.4376</v>
      </c>
      <c r="AH23">
        <v>46.781799999999997</v>
      </c>
      <c r="AI23">
        <v>2.5459999999999998</v>
      </c>
      <c r="AJ23">
        <v>0</v>
      </c>
      <c r="AK23">
        <v>51.394500000000001</v>
      </c>
      <c r="AL23">
        <v>34.86</v>
      </c>
      <c r="AM23">
        <v>15.836040000000001</v>
      </c>
      <c r="AN23">
        <v>0.66954999999999998</v>
      </c>
      <c r="AO23">
        <v>0</v>
      </c>
      <c r="AP23">
        <v>2.9462999999999999</v>
      </c>
      <c r="AQ23">
        <v>20.79</v>
      </c>
      <c r="AR23">
        <v>31.897382</v>
      </c>
      <c r="AS23">
        <v>0</v>
      </c>
      <c r="AT23">
        <v>14.9968</v>
      </c>
      <c r="AU23">
        <v>0</v>
      </c>
      <c r="AV23">
        <v>0</v>
      </c>
      <c r="AW23">
        <v>27.15</v>
      </c>
      <c r="AX23">
        <v>0</v>
      </c>
      <c r="AY23">
        <v>0</v>
      </c>
      <c r="AZ23">
        <v>0</v>
      </c>
      <c r="BA23">
        <f t="shared" si="0"/>
        <v>2721.724188000001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16.29</v>
      </c>
      <c r="G24">
        <v>0</v>
      </c>
      <c r="H24">
        <v>0</v>
      </c>
      <c r="I24">
        <v>0</v>
      </c>
      <c r="J24">
        <v>0</v>
      </c>
      <c r="K24">
        <v>686.77995799999997</v>
      </c>
      <c r="L24">
        <v>589.04999999999995</v>
      </c>
      <c r="M24">
        <v>87</v>
      </c>
      <c r="N24">
        <v>118.125</v>
      </c>
      <c r="O24">
        <v>123.66562500000001</v>
      </c>
      <c r="P24">
        <v>125.58750000000001</v>
      </c>
      <c r="Q24">
        <v>16.901599999999998</v>
      </c>
      <c r="R24">
        <v>21.196097999999999</v>
      </c>
      <c r="S24">
        <v>26.390910000000002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6.5537999999999998</v>
      </c>
      <c r="AA24">
        <v>28.09872</v>
      </c>
      <c r="AB24">
        <v>13.0634</v>
      </c>
      <c r="AC24">
        <v>19.35568</v>
      </c>
      <c r="AD24">
        <v>27.3447</v>
      </c>
      <c r="AE24">
        <v>28.225999999999999</v>
      </c>
      <c r="AF24">
        <v>8.8740000000000006</v>
      </c>
      <c r="AG24">
        <v>19.4376</v>
      </c>
      <c r="AH24">
        <v>70.172700000000006</v>
      </c>
      <c r="AI24">
        <v>7.6379999999999999</v>
      </c>
      <c r="AJ24">
        <v>0</v>
      </c>
      <c r="AK24">
        <v>51.394500000000001</v>
      </c>
      <c r="AL24">
        <v>34.86</v>
      </c>
      <c r="AM24">
        <v>15.836040000000001</v>
      </c>
      <c r="AN24">
        <v>0.66954999999999998</v>
      </c>
      <c r="AO24">
        <v>0</v>
      </c>
      <c r="AP24">
        <v>2.6901000000000002</v>
      </c>
      <c r="AQ24">
        <v>29.295000000000002</v>
      </c>
      <c r="AR24">
        <v>31.897382</v>
      </c>
      <c r="AS24">
        <v>0</v>
      </c>
      <c r="AT24">
        <v>14.9968</v>
      </c>
      <c r="AU24">
        <v>0</v>
      </c>
      <c r="AV24">
        <v>0</v>
      </c>
      <c r="AW24">
        <v>27.15</v>
      </c>
      <c r="AX24">
        <v>0</v>
      </c>
      <c r="AY24">
        <v>0</v>
      </c>
      <c r="AZ24">
        <v>0</v>
      </c>
      <c r="BA24">
        <f t="shared" si="0"/>
        <v>2829.0794860000005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16.29</v>
      </c>
      <c r="G25">
        <v>0</v>
      </c>
      <c r="H25">
        <v>0</v>
      </c>
      <c r="I25">
        <v>0</v>
      </c>
      <c r="J25">
        <v>0</v>
      </c>
      <c r="K25">
        <v>686.77995799999997</v>
      </c>
      <c r="L25">
        <v>612.15</v>
      </c>
      <c r="M25">
        <v>87</v>
      </c>
      <c r="N25">
        <v>118.125</v>
      </c>
      <c r="O25">
        <v>123.66562500000001</v>
      </c>
      <c r="P25">
        <v>125.58750000000001</v>
      </c>
      <c r="Q25">
        <v>16.901599999999998</v>
      </c>
      <c r="R25">
        <v>21.196097999999999</v>
      </c>
      <c r="S25">
        <v>26.390910000000002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6.5537999999999998</v>
      </c>
      <c r="AA25">
        <v>28.09872</v>
      </c>
      <c r="AB25">
        <v>13.0634</v>
      </c>
      <c r="AC25">
        <v>19.35568</v>
      </c>
      <c r="AD25">
        <v>36.459600000000002</v>
      </c>
      <c r="AE25">
        <v>28.225999999999999</v>
      </c>
      <c r="AF25">
        <v>8.8740000000000006</v>
      </c>
      <c r="AG25">
        <v>19.4376</v>
      </c>
      <c r="AH25">
        <v>70.172700000000006</v>
      </c>
      <c r="AI25">
        <v>33.097999999999999</v>
      </c>
      <c r="AJ25">
        <v>0</v>
      </c>
      <c r="AK25">
        <v>51.394500000000001</v>
      </c>
      <c r="AL25">
        <v>34.86</v>
      </c>
      <c r="AM25">
        <v>15.836040000000001</v>
      </c>
      <c r="AN25">
        <v>0.66954999999999998</v>
      </c>
      <c r="AO25">
        <v>0</v>
      </c>
      <c r="AP25">
        <v>2.6901000000000002</v>
      </c>
      <c r="AQ25">
        <v>31.184999999999999</v>
      </c>
      <c r="AR25">
        <v>32.9574</v>
      </c>
      <c r="AS25">
        <v>0</v>
      </c>
      <c r="AT25">
        <v>14.9968</v>
      </c>
      <c r="AU25">
        <v>0</v>
      </c>
      <c r="AV25">
        <v>0</v>
      </c>
      <c r="AW25">
        <v>27.15</v>
      </c>
      <c r="AX25">
        <v>0</v>
      </c>
      <c r="AY25">
        <v>0</v>
      </c>
      <c r="AZ25">
        <v>0</v>
      </c>
      <c r="BA25">
        <f t="shared" si="0"/>
        <v>2889.7044040000005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16.29</v>
      </c>
      <c r="G26">
        <v>0</v>
      </c>
      <c r="H26">
        <v>0</v>
      </c>
      <c r="I26">
        <v>0</v>
      </c>
      <c r="J26">
        <v>0</v>
      </c>
      <c r="K26">
        <v>686.77995799999997</v>
      </c>
      <c r="L26">
        <v>635.25</v>
      </c>
      <c r="M26">
        <v>87</v>
      </c>
      <c r="N26">
        <v>118.125</v>
      </c>
      <c r="O26">
        <v>123.66562500000001</v>
      </c>
      <c r="P26">
        <v>125.58750000000001</v>
      </c>
      <c r="Q26">
        <v>16.901599999999998</v>
      </c>
      <c r="R26">
        <v>21.196097999999999</v>
      </c>
      <c r="S26">
        <v>26.390910000000002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6.5537999999999998</v>
      </c>
      <c r="AA26">
        <v>28.09872</v>
      </c>
      <c r="AB26">
        <v>13.0634</v>
      </c>
      <c r="AC26">
        <v>19.35568</v>
      </c>
      <c r="AD26">
        <v>36.459600000000002</v>
      </c>
      <c r="AE26">
        <v>28.225999999999999</v>
      </c>
      <c r="AF26">
        <v>8.8740000000000006</v>
      </c>
      <c r="AG26">
        <v>19.4376</v>
      </c>
      <c r="AH26">
        <v>70.172700000000006</v>
      </c>
      <c r="AI26">
        <v>33.097999999999999</v>
      </c>
      <c r="AJ26">
        <v>0</v>
      </c>
      <c r="AK26">
        <v>51.394500000000001</v>
      </c>
      <c r="AL26">
        <v>34.86</v>
      </c>
      <c r="AM26">
        <v>15.836040000000001</v>
      </c>
      <c r="AN26">
        <v>0.66954999999999998</v>
      </c>
      <c r="AO26">
        <v>0</v>
      </c>
      <c r="AP26">
        <v>2.6901000000000002</v>
      </c>
      <c r="AQ26">
        <v>31.184999999999999</v>
      </c>
      <c r="AR26">
        <v>32.9574</v>
      </c>
      <c r="AS26">
        <v>0</v>
      </c>
      <c r="AT26">
        <v>14.9968</v>
      </c>
      <c r="AU26">
        <v>0</v>
      </c>
      <c r="AV26">
        <v>0</v>
      </c>
      <c r="AW26">
        <v>27.15</v>
      </c>
      <c r="AX26">
        <v>0</v>
      </c>
      <c r="AY26">
        <v>0</v>
      </c>
      <c r="AZ26">
        <v>0</v>
      </c>
      <c r="BA26">
        <f t="shared" si="0"/>
        <v>2912.8044040000009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16.29</v>
      </c>
      <c r="G27">
        <v>0</v>
      </c>
      <c r="H27">
        <v>0</v>
      </c>
      <c r="I27">
        <v>0</v>
      </c>
      <c r="J27">
        <v>0</v>
      </c>
      <c r="K27">
        <v>686.77995799999997</v>
      </c>
      <c r="L27">
        <v>653.15250000000003</v>
      </c>
      <c r="M27">
        <v>87</v>
      </c>
      <c r="N27">
        <v>118.125</v>
      </c>
      <c r="O27">
        <v>123.66562500000001</v>
      </c>
      <c r="P27">
        <v>125.58750000000001</v>
      </c>
      <c r="Q27">
        <v>16.901599999999998</v>
      </c>
      <c r="R27">
        <v>21.196097999999999</v>
      </c>
      <c r="S27">
        <v>26.390910000000002</v>
      </c>
      <c r="T27">
        <v>0</v>
      </c>
      <c r="U27">
        <v>418.77</v>
      </c>
      <c r="V27">
        <v>14.253199</v>
      </c>
      <c r="W27">
        <v>147.515624</v>
      </c>
      <c r="X27">
        <v>0</v>
      </c>
      <c r="Y27">
        <v>0</v>
      </c>
      <c r="Z27">
        <v>13.1076</v>
      </c>
      <c r="AA27">
        <v>28.09872</v>
      </c>
      <c r="AB27">
        <v>26.126799999999999</v>
      </c>
      <c r="AC27">
        <v>19.35568</v>
      </c>
      <c r="AD27">
        <v>36.459600000000002</v>
      </c>
      <c r="AE27">
        <v>28.225999999999999</v>
      </c>
      <c r="AF27">
        <v>8.8740000000000006</v>
      </c>
      <c r="AG27">
        <v>19.4376</v>
      </c>
      <c r="AH27">
        <v>70.172700000000006</v>
      </c>
      <c r="AI27">
        <v>33.097999999999999</v>
      </c>
      <c r="AJ27">
        <v>0</v>
      </c>
      <c r="AK27">
        <v>51.394500000000001</v>
      </c>
      <c r="AL27">
        <v>34.86</v>
      </c>
      <c r="AM27">
        <v>15.836040000000001</v>
      </c>
      <c r="AN27">
        <v>0.66954999999999998</v>
      </c>
      <c r="AO27">
        <v>0</v>
      </c>
      <c r="AP27">
        <v>1.4091</v>
      </c>
      <c r="AQ27">
        <v>31.184999999999999</v>
      </c>
      <c r="AR27">
        <v>32.9574</v>
      </c>
      <c r="AS27">
        <v>0</v>
      </c>
      <c r="AT27">
        <v>14.9968</v>
      </c>
      <c r="AU27">
        <v>0</v>
      </c>
      <c r="AV27">
        <v>0</v>
      </c>
      <c r="AW27">
        <v>27.15</v>
      </c>
      <c r="AX27">
        <v>0</v>
      </c>
      <c r="AY27">
        <v>0</v>
      </c>
      <c r="AZ27">
        <v>0</v>
      </c>
      <c r="BA27">
        <f t="shared" si="0"/>
        <v>2949.0431040000003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16.29</v>
      </c>
      <c r="G28">
        <v>0</v>
      </c>
      <c r="H28">
        <v>0</v>
      </c>
      <c r="I28">
        <v>0</v>
      </c>
      <c r="J28">
        <v>0</v>
      </c>
      <c r="K28">
        <v>686.77995799999997</v>
      </c>
      <c r="L28">
        <v>653.15250000000003</v>
      </c>
      <c r="M28">
        <v>87</v>
      </c>
      <c r="N28">
        <v>118.125</v>
      </c>
      <c r="O28">
        <v>123.66562500000001</v>
      </c>
      <c r="P28">
        <v>125.58750000000001</v>
      </c>
      <c r="Q28">
        <v>16.901599999999998</v>
      </c>
      <c r="R28">
        <v>21.196097999999999</v>
      </c>
      <c r="S28">
        <v>26.390910000000002</v>
      </c>
      <c r="T28">
        <v>0</v>
      </c>
      <c r="U28">
        <v>418.77</v>
      </c>
      <c r="V28">
        <v>14.253199</v>
      </c>
      <c r="W28">
        <v>147.515624</v>
      </c>
      <c r="X28">
        <v>0</v>
      </c>
      <c r="Y28">
        <v>0</v>
      </c>
      <c r="Z28">
        <v>13.1076</v>
      </c>
      <c r="AA28">
        <v>28.09872</v>
      </c>
      <c r="AB28">
        <v>26.126799999999999</v>
      </c>
      <c r="AC28">
        <v>19.35568</v>
      </c>
      <c r="AD28">
        <v>36.459600000000002</v>
      </c>
      <c r="AE28">
        <v>28.225999999999999</v>
      </c>
      <c r="AF28">
        <v>8.8740000000000006</v>
      </c>
      <c r="AG28">
        <v>19.4376</v>
      </c>
      <c r="AH28">
        <v>46.781799999999997</v>
      </c>
      <c r="AI28">
        <v>33.097999999999999</v>
      </c>
      <c r="AJ28">
        <v>0</v>
      </c>
      <c r="AK28">
        <v>51.394500000000001</v>
      </c>
      <c r="AL28">
        <v>34.86</v>
      </c>
      <c r="AM28">
        <v>15.836040000000001</v>
      </c>
      <c r="AN28">
        <v>0.66954999999999998</v>
      </c>
      <c r="AO28">
        <v>0</v>
      </c>
      <c r="AP28">
        <v>1.4091</v>
      </c>
      <c r="AQ28">
        <v>31.184999999999999</v>
      </c>
      <c r="AR28">
        <v>32.9574</v>
      </c>
      <c r="AS28">
        <v>0</v>
      </c>
      <c r="AT28">
        <v>14.9968</v>
      </c>
      <c r="AU28">
        <v>0</v>
      </c>
      <c r="AV28">
        <v>0</v>
      </c>
      <c r="AW28">
        <v>27.15</v>
      </c>
      <c r="AX28">
        <v>0</v>
      </c>
      <c r="AY28">
        <v>0</v>
      </c>
      <c r="AZ28">
        <v>0</v>
      </c>
      <c r="BA28">
        <f t="shared" si="0"/>
        <v>2925.6522040000004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16.29</v>
      </c>
      <c r="G29">
        <v>0</v>
      </c>
      <c r="H29">
        <v>0</v>
      </c>
      <c r="I29">
        <v>0</v>
      </c>
      <c r="J29">
        <v>0</v>
      </c>
      <c r="K29">
        <v>686.77995799999997</v>
      </c>
      <c r="L29">
        <v>653.15250000000003</v>
      </c>
      <c r="M29">
        <v>87</v>
      </c>
      <c r="N29">
        <v>118.125</v>
      </c>
      <c r="O29">
        <v>123.66562500000001</v>
      </c>
      <c r="P29">
        <v>125.58750000000001</v>
      </c>
      <c r="Q29">
        <v>16.901599999999998</v>
      </c>
      <c r="R29">
        <v>21.196097999999999</v>
      </c>
      <c r="S29">
        <v>26.390910000000002</v>
      </c>
      <c r="T29">
        <v>0</v>
      </c>
      <c r="U29">
        <v>418.77</v>
      </c>
      <c r="V29">
        <v>14.253199</v>
      </c>
      <c r="W29">
        <v>147.515624</v>
      </c>
      <c r="X29">
        <v>0</v>
      </c>
      <c r="Y29">
        <v>0</v>
      </c>
      <c r="Z29">
        <v>13.1076</v>
      </c>
      <c r="AA29">
        <v>28.09872</v>
      </c>
      <c r="AB29">
        <v>26.126799999999999</v>
      </c>
      <c r="AC29">
        <v>19.35568</v>
      </c>
      <c r="AD29">
        <v>36.459600000000002</v>
      </c>
      <c r="AE29">
        <v>28.225999999999999</v>
      </c>
      <c r="AF29">
        <v>8.8740000000000006</v>
      </c>
      <c r="AG29">
        <v>19.4376</v>
      </c>
      <c r="AH29">
        <v>46.781799999999997</v>
      </c>
      <c r="AI29">
        <v>33.097999999999999</v>
      </c>
      <c r="AJ29">
        <v>0</v>
      </c>
      <c r="AK29">
        <v>51.394500000000001</v>
      </c>
      <c r="AL29">
        <v>34.86</v>
      </c>
      <c r="AM29">
        <v>15.836040000000001</v>
      </c>
      <c r="AN29">
        <v>0.66954999999999998</v>
      </c>
      <c r="AO29">
        <v>0</v>
      </c>
      <c r="AP29">
        <v>1.4091</v>
      </c>
      <c r="AQ29">
        <v>31.184999999999999</v>
      </c>
      <c r="AR29">
        <v>32.9574</v>
      </c>
      <c r="AS29">
        <v>0</v>
      </c>
      <c r="AT29">
        <v>14.9968</v>
      </c>
      <c r="AU29">
        <v>0</v>
      </c>
      <c r="AV29">
        <v>0</v>
      </c>
      <c r="AW29">
        <v>27.15</v>
      </c>
      <c r="AX29">
        <v>0</v>
      </c>
      <c r="AY29">
        <v>0</v>
      </c>
      <c r="AZ29">
        <v>0</v>
      </c>
      <c r="BA29">
        <f t="shared" si="0"/>
        <v>2925.6522040000004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16.29</v>
      </c>
      <c r="G30">
        <v>0</v>
      </c>
      <c r="H30">
        <v>0</v>
      </c>
      <c r="I30">
        <v>0</v>
      </c>
      <c r="J30">
        <v>0</v>
      </c>
      <c r="K30">
        <v>686.77995799999997</v>
      </c>
      <c r="L30">
        <v>653.15250000000003</v>
      </c>
      <c r="M30">
        <v>87</v>
      </c>
      <c r="N30">
        <v>118.125</v>
      </c>
      <c r="O30">
        <v>123.66562500000001</v>
      </c>
      <c r="P30">
        <v>125.58750000000001</v>
      </c>
      <c r="Q30">
        <v>16.901599999999998</v>
      </c>
      <c r="R30">
        <v>21.196097999999999</v>
      </c>
      <c r="S30">
        <v>26.390910000000002</v>
      </c>
      <c r="T30">
        <v>0</v>
      </c>
      <c r="U30">
        <v>418.77</v>
      </c>
      <c r="V30">
        <v>14.253199</v>
      </c>
      <c r="W30">
        <v>147.515624</v>
      </c>
      <c r="X30">
        <v>0</v>
      </c>
      <c r="Y30">
        <v>0</v>
      </c>
      <c r="Z30">
        <v>12.65</v>
      </c>
      <c r="AA30">
        <v>14.04936</v>
      </c>
      <c r="AB30">
        <v>26.126799999999999</v>
      </c>
      <c r="AC30">
        <v>19.35568</v>
      </c>
      <c r="AD30">
        <v>36.459600000000002</v>
      </c>
      <c r="AE30">
        <v>28.225999999999999</v>
      </c>
      <c r="AF30">
        <v>8.8740000000000006</v>
      </c>
      <c r="AG30">
        <v>19.4376</v>
      </c>
      <c r="AH30">
        <v>46.781799999999997</v>
      </c>
      <c r="AI30">
        <v>16.548999999999999</v>
      </c>
      <c r="AJ30">
        <v>0</v>
      </c>
      <c r="AK30">
        <v>51.394500000000001</v>
      </c>
      <c r="AL30">
        <v>34.86</v>
      </c>
      <c r="AM30">
        <v>10.557359999999999</v>
      </c>
      <c r="AN30">
        <v>0.66954999999999998</v>
      </c>
      <c r="AO30">
        <v>0</v>
      </c>
      <c r="AP30">
        <v>1.4091</v>
      </c>
      <c r="AQ30">
        <v>31.184999999999999</v>
      </c>
      <c r="AR30">
        <v>32.9574</v>
      </c>
      <c r="AS30">
        <v>0</v>
      </c>
      <c r="AT30">
        <v>14.9968</v>
      </c>
      <c r="AU30">
        <v>0</v>
      </c>
      <c r="AV30">
        <v>0</v>
      </c>
      <c r="AW30">
        <v>27.15</v>
      </c>
      <c r="AX30">
        <v>0</v>
      </c>
      <c r="AY30">
        <v>0</v>
      </c>
      <c r="AZ30">
        <v>0</v>
      </c>
      <c r="BA30">
        <f t="shared" si="0"/>
        <v>2889.3175640000004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16.29</v>
      </c>
      <c r="G31">
        <v>0</v>
      </c>
      <c r="H31">
        <v>0</v>
      </c>
      <c r="I31">
        <v>0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125.58750000000001</v>
      </c>
      <c r="Q31">
        <v>16.901599999999998</v>
      </c>
      <c r="R31">
        <v>21.196097999999999</v>
      </c>
      <c r="S31">
        <v>26.390910000000002</v>
      </c>
      <c r="T31">
        <v>0</v>
      </c>
      <c r="U31">
        <v>418.77</v>
      </c>
      <c r="V31">
        <v>14.253199</v>
      </c>
      <c r="W31">
        <v>147.515624</v>
      </c>
      <c r="X31">
        <v>0</v>
      </c>
      <c r="Y31">
        <v>0</v>
      </c>
      <c r="Z31">
        <v>6.5537999999999998</v>
      </c>
      <c r="AA31">
        <v>14.04936</v>
      </c>
      <c r="AB31">
        <v>26.126799999999999</v>
      </c>
      <c r="AC31">
        <v>19.35568</v>
      </c>
      <c r="AD31">
        <v>27.3447</v>
      </c>
      <c r="AE31">
        <v>28.225999999999999</v>
      </c>
      <c r="AF31">
        <v>8.8740000000000006</v>
      </c>
      <c r="AG31">
        <v>19.4376</v>
      </c>
      <c r="AH31">
        <v>46.781799999999997</v>
      </c>
      <c r="AI31">
        <v>2.5459999999999998</v>
      </c>
      <c r="AJ31">
        <v>0</v>
      </c>
      <c r="AK31">
        <v>51.394500000000001</v>
      </c>
      <c r="AL31">
        <v>20.916</v>
      </c>
      <c r="AM31">
        <v>5.2786799999999996</v>
      </c>
      <c r="AN31">
        <v>0.66954999999999998</v>
      </c>
      <c r="AO31">
        <v>0</v>
      </c>
      <c r="AP31">
        <v>1.4091</v>
      </c>
      <c r="AQ31">
        <v>20.79</v>
      </c>
      <c r="AR31">
        <v>31.897382</v>
      </c>
      <c r="AS31">
        <v>0</v>
      </c>
      <c r="AT31">
        <v>14.9968</v>
      </c>
      <c r="AU31">
        <v>0</v>
      </c>
      <c r="AV31">
        <v>0</v>
      </c>
      <c r="AW31">
        <v>27.15</v>
      </c>
      <c r="AX31">
        <v>0</v>
      </c>
      <c r="AY31">
        <v>0</v>
      </c>
      <c r="AZ31">
        <v>0</v>
      </c>
      <c r="BA31">
        <f t="shared" si="0"/>
        <v>2834.4257660000007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16.29</v>
      </c>
      <c r="G32">
        <v>0</v>
      </c>
      <c r="H32">
        <v>0</v>
      </c>
      <c r="I32">
        <v>0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125.58750000000001</v>
      </c>
      <c r="Q32">
        <v>16.901599999999998</v>
      </c>
      <c r="R32">
        <v>21.196097999999999</v>
      </c>
      <c r="S32">
        <v>26.390910000000002</v>
      </c>
      <c r="T32">
        <v>0</v>
      </c>
      <c r="U32">
        <v>418.77</v>
      </c>
      <c r="V32">
        <v>14.253199</v>
      </c>
      <c r="W32">
        <v>147.515624</v>
      </c>
      <c r="X32">
        <v>0</v>
      </c>
      <c r="Y32">
        <v>0</v>
      </c>
      <c r="Z32">
        <v>6.5537999999999998</v>
      </c>
      <c r="AA32">
        <v>0</v>
      </c>
      <c r="AB32">
        <v>26.126799999999999</v>
      </c>
      <c r="AC32">
        <v>19.35568</v>
      </c>
      <c r="AD32">
        <v>18.229800000000001</v>
      </c>
      <c r="AE32">
        <v>28.225999999999999</v>
      </c>
      <c r="AF32">
        <v>8.8740000000000006</v>
      </c>
      <c r="AG32">
        <v>19.4376</v>
      </c>
      <c r="AH32">
        <v>46.781799999999997</v>
      </c>
      <c r="AI32">
        <v>0</v>
      </c>
      <c r="AJ32">
        <v>0</v>
      </c>
      <c r="AK32">
        <v>51.394500000000001</v>
      </c>
      <c r="AL32">
        <v>20.916</v>
      </c>
      <c r="AM32">
        <v>0</v>
      </c>
      <c r="AN32">
        <v>0.66954999999999998</v>
      </c>
      <c r="AO32">
        <v>0</v>
      </c>
      <c r="AP32">
        <v>1.4091</v>
      </c>
      <c r="AQ32">
        <v>10.395</v>
      </c>
      <c r="AR32">
        <v>31.897382</v>
      </c>
      <c r="AS32">
        <v>0</v>
      </c>
      <c r="AT32">
        <v>14.9968</v>
      </c>
      <c r="AU32">
        <v>0</v>
      </c>
      <c r="AV32">
        <v>0</v>
      </c>
      <c r="AW32">
        <v>27.15</v>
      </c>
      <c r="AX32">
        <v>0</v>
      </c>
      <c r="AY32">
        <v>0</v>
      </c>
      <c r="AZ32">
        <v>0</v>
      </c>
      <c r="BA32">
        <f t="shared" si="0"/>
        <v>2793.041826000001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16.29</v>
      </c>
      <c r="G33">
        <v>0</v>
      </c>
      <c r="H33">
        <v>0</v>
      </c>
      <c r="I33">
        <v>0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125.58750000000001</v>
      </c>
      <c r="Q33">
        <v>16.901599999999998</v>
      </c>
      <c r="R33">
        <v>21.196097999999999</v>
      </c>
      <c r="S33">
        <v>26.390910000000002</v>
      </c>
      <c r="T33">
        <v>0</v>
      </c>
      <c r="U33">
        <v>418.77</v>
      </c>
      <c r="V33">
        <v>14.253199</v>
      </c>
      <c r="W33">
        <v>147.515624</v>
      </c>
      <c r="X33">
        <v>0</v>
      </c>
      <c r="Y33">
        <v>0</v>
      </c>
      <c r="Z33">
        <v>6.5537999999999998</v>
      </c>
      <c r="AA33">
        <v>0</v>
      </c>
      <c r="AB33">
        <v>26.126799999999999</v>
      </c>
      <c r="AC33">
        <v>19.35568</v>
      </c>
      <c r="AD33">
        <v>18.229800000000001</v>
      </c>
      <c r="AE33">
        <v>28.225999999999999</v>
      </c>
      <c r="AF33">
        <v>8.8740000000000006</v>
      </c>
      <c r="AG33">
        <v>19.4376</v>
      </c>
      <c r="AH33">
        <v>23.390899999999998</v>
      </c>
      <c r="AI33">
        <v>0</v>
      </c>
      <c r="AJ33">
        <v>0</v>
      </c>
      <c r="AK33">
        <v>51.394500000000001</v>
      </c>
      <c r="AL33">
        <v>20.916</v>
      </c>
      <c r="AM33">
        <v>0</v>
      </c>
      <c r="AN33">
        <v>0.66954999999999998</v>
      </c>
      <c r="AO33">
        <v>0</v>
      </c>
      <c r="AP33">
        <v>1.4091</v>
      </c>
      <c r="AQ33">
        <v>0</v>
      </c>
      <c r="AR33">
        <v>31.897382</v>
      </c>
      <c r="AS33">
        <v>0</v>
      </c>
      <c r="AT33">
        <v>14.9968</v>
      </c>
      <c r="AU33">
        <v>0</v>
      </c>
      <c r="AV33">
        <v>0</v>
      </c>
      <c r="AW33">
        <v>27.15</v>
      </c>
      <c r="AX33">
        <v>0</v>
      </c>
      <c r="AY33">
        <v>0</v>
      </c>
      <c r="AZ33">
        <v>0</v>
      </c>
      <c r="BA33">
        <f t="shared" si="0"/>
        <v>2759.2559260000007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16.29</v>
      </c>
      <c r="G34">
        <v>0</v>
      </c>
      <c r="H34">
        <v>0</v>
      </c>
      <c r="I34">
        <v>0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125.58750000000001</v>
      </c>
      <c r="Q34">
        <v>16.901599999999998</v>
      </c>
      <c r="R34">
        <v>21.196097999999999</v>
      </c>
      <c r="S34">
        <v>26.390910000000002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6.5537999999999998</v>
      </c>
      <c r="AA34">
        <v>0</v>
      </c>
      <c r="AB34">
        <v>26.126799999999999</v>
      </c>
      <c r="AC34">
        <v>19.35568</v>
      </c>
      <c r="AD34">
        <v>18.229800000000001</v>
      </c>
      <c r="AE34">
        <v>28.225999999999999</v>
      </c>
      <c r="AF34">
        <v>8.8740000000000006</v>
      </c>
      <c r="AG34">
        <v>19.4376</v>
      </c>
      <c r="AH34">
        <v>15.4361</v>
      </c>
      <c r="AI34">
        <v>0</v>
      </c>
      <c r="AJ34">
        <v>0</v>
      </c>
      <c r="AK34">
        <v>51.394500000000001</v>
      </c>
      <c r="AL34">
        <v>20.916</v>
      </c>
      <c r="AM34">
        <v>0</v>
      </c>
      <c r="AN34">
        <v>0.66954999999999998</v>
      </c>
      <c r="AO34">
        <v>0</v>
      </c>
      <c r="AP34">
        <v>1.4091</v>
      </c>
      <c r="AQ34">
        <v>0</v>
      </c>
      <c r="AR34">
        <v>31.897382</v>
      </c>
      <c r="AS34">
        <v>0</v>
      </c>
      <c r="AT34">
        <v>14.9968</v>
      </c>
      <c r="AU34">
        <v>0</v>
      </c>
      <c r="AV34">
        <v>0</v>
      </c>
      <c r="AW34">
        <v>27.15</v>
      </c>
      <c r="AX34">
        <v>0</v>
      </c>
      <c r="AY34">
        <v>0</v>
      </c>
      <c r="AZ34">
        <v>0</v>
      </c>
      <c r="BA34">
        <f t="shared" si="0"/>
        <v>2751.3011260000007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16.29</v>
      </c>
      <c r="G35">
        <v>0</v>
      </c>
      <c r="H35">
        <v>0</v>
      </c>
      <c r="I35">
        <v>0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125.58750000000001</v>
      </c>
      <c r="Q35">
        <v>16.901599999999998</v>
      </c>
      <c r="R35">
        <v>21.196097999999999</v>
      </c>
      <c r="S35">
        <v>26.390910000000002</v>
      </c>
      <c r="T35">
        <v>0</v>
      </c>
      <c r="U35">
        <v>418.77</v>
      </c>
      <c r="V35">
        <v>14.253199</v>
      </c>
      <c r="W35">
        <v>147.515624</v>
      </c>
      <c r="X35">
        <v>0</v>
      </c>
      <c r="Y35">
        <v>0</v>
      </c>
      <c r="Z35">
        <v>6.5537999999999998</v>
      </c>
      <c r="AA35">
        <v>0</v>
      </c>
      <c r="AB35">
        <v>26.126799999999999</v>
      </c>
      <c r="AC35">
        <v>19.35568</v>
      </c>
      <c r="AD35">
        <v>9.1149000000000004</v>
      </c>
      <c r="AE35">
        <v>28.225999999999999</v>
      </c>
      <c r="AF35">
        <v>8.8740000000000006</v>
      </c>
      <c r="AG35">
        <v>19.4376</v>
      </c>
      <c r="AH35">
        <v>0</v>
      </c>
      <c r="AI35">
        <v>0</v>
      </c>
      <c r="AJ35">
        <v>0</v>
      </c>
      <c r="AK35">
        <v>51.394500000000001</v>
      </c>
      <c r="AL35">
        <v>20.916</v>
      </c>
      <c r="AM35">
        <v>0</v>
      </c>
      <c r="AN35">
        <v>0.66954999999999998</v>
      </c>
      <c r="AO35">
        <v>0</v>
      </c>
      <c r="AP35">
        <v>1.4091</v>
      </c>
      <c r="AQ35">
        <v>0</v>
      </c>
      <c r="AR35">
        <v>31.897382</v>
      </c>
      <c r="AS35">
        <v>0</v>
      </c>
      <c r="AT35">
        <v>14.9968</v>
      </c>
      <c r="AU35">
        <v>0</v>
      </c>
      <c r="AV35">
        <v>0</v>
      </c>
      <c r="AW35">
        <v>27.15</v>
      </c>
      <c r="AX35">
        <v>0</v>
      </c>
      <c r="AY35">
        <v>0</v>
      </c>
      <c r="AZ35">
        <v>0</v>
      </c>
      <c r="BA35">
        <f t="shared" si="0"/>
        <v>2726.7501260000008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16.29</v>
      </c>
      <c r="G36">
        <v>0</v>
      </c>
      <c r="H36">
        <v>0</v>
      </c>
      <c r="I36">
        <v>0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125.58750000000001</v>
      </c>
      <c r="Q36">
        <v>16.901599999999998</v>
      </c>
      <c r="R36">
        <v>21.196097999999999</v>
      </c>
      <c r="S36">
        <v>26.390910000000002</v>
      </c>
      <c r="T36">
        <v>0</v>
      </c>
      <c r="U36">
        <v>418.77</v>
      </c>
      <c r="V36">
        <v>14.253199</v>
      </c>
      <c r="W36">
        <v>147.515624</v>
      </c>
      <c r="X36">
        <v>0</v>
      </c>
      <c r="Y36">
        <v>0</v>
      </c>
      <c r="Z36">
        <v>6.5537999999999998</v>
      </c>
      <c r="AA36">
        <v>0</v>
      </c>
      <c r="AB36">
        <v>26.126799999999999</v>
      </c>
      <c r="AC36">
        <v>19.35568</v>
      </c>
      <c r="AD36">
        <v>9.1149000000000004</v>
      </c>
      <c r="AE36">
        <v>28.225999999999999</v>
      </c>
      <c r="AF36">
        <v>8.8740000000000006</v>
      </c>
      <c r="AG36">
        <v>19.4376</v>
      </c>
      <c r="AH36">
        <v>0</v>
      </c>
      <c r="AI36">
        <v>0</v>
      </c>
      <c r="AJ36">
        <v>0</v>
      </c>
      <c r="AK36">
        <v>51.394500000000001</v>
      </c>
      <c r="AL36">
        <v>20.916</v>
      </c>
      <c r="AM36">
        <v>0</v>
      </c>
      <c r="AN36">
        <v>0.66954999999999998</v>
      </c>
      <c r="AO36">
        <v>0</v>
      </c>
      <c r="AP36">
        <v>1.6653</v>
      </c>
      <c r="AQ36">
        <v>0</v>
      </c>
      <c r="AR36">
        <v>31.897382</v>
      </c>
      <c r="AS36">
        <v>0</v>
      </c>
      <c r="AT36">
        <v>14.9968</v>
      </c>
      <c r="AU36">
        <v>0</v>
      </c>
      <c r="AV36">
        <v>0</v>
      </c>
      <c r="AW36">
        <v>27.15</v>
      </c>
      <c r="AX36">
        <v>0</v>
      </c>
      <c r="AY36">
        <v>0</v>
      </c>
      <c r="AZ36">
        <v>0</v>
      </c>
      <c r="BA36">
        <f t="shared" si="0"/>
        <v>2727.0063260000011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16.29</v>
      </c>
      <c r="G37">
        <v>0</v>
      </c>
      <c r="H37">
        <v>0</v>
      </c>
      <c r="I37">
        <v>0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125.58750000000001</v>
      </c>
      <c r="Q37">
        <v>16.901599999999998</v>
      </c>
      <c r="R37">
        <v>21.196097999999999</v>
      </c>
      <c r="S37">
        <v>26.390910000000002</v>
      </c>
      <c r="T37">
        <v>0</v>
      </c>
      <c r="U37">
        <v>418.77</v>
      </c>
      <c r="V37">
        <v>14.253199</v>
      </c>
      <c r="W37">
        <v>147.515624</v>
      </c>
      <c r="X37">
        <v>0</v>
      </c>
      <c r="Y37">
        <v>0</v>
      </c>
      <c r="Z37">
        <v>6.5537999999999998</v>
      </c>
      <c r="AA37">
        <v>0</v>
      </c>
      <c r="AB37">
        <v>26.126799999999999</v>
      </c>
      <c r="AC37">
        <v>9.6778399999999998</v>
      </c>
      <c r="AD37">
        <v>9.1149000000000004</v>
      </c>
      <c r="AE37">
        <v>28.225999999999999</v>
      </c>
      <c r="AF37">
        <v>8.8740000000000006</v>
      </c>
      <c r="AG37">
        <v>19.4376</v>
      </c>
      <c r="AH37">
        <v>0</v>
      </c>
      <c r="AI37">
        <v>0</v>
      </c>
      <c r="AJ37">
        <v>0</v>
      </c>
      <c r="AK37">
        <v>51.394500000000001</v>
      </c>
      <c r="AL37">
        <v>20.916</v>
      </c>
      <c r="AM37">
        <v>0</v>
      </c>
      <c r="AN37">
        <v>0.66954999999999998</v>
      </c>
      <c r="AO37">
        <v>0</v>
      </c>
      <c r="AP37">
        <v>2.0495999999999999</v>
      </c>
      <c r="AQ37">
        <v>0</v>
      </c>
      <c r="AR37">
        <v>31.897382</v>
      </c>
      <c r="AS37">
        <v>0</v>
      </c>
      <c r="AT37">
        <v>14.9968</v>
      </c>
      <c r="AU37">
        <v>0</v>
      </c>
      <c r="AV37">
        <v>0</v>
      </c>
      <c r="AW37">
        <v>27.15</v>
      </c>
      <c r="AX37">
        <v>0</v>
      </c>
      <c r="AY37">
        <v>0</v>
      </c>
      <c r="AZ37">
        <v>0</v>
      </c>
      <c r="BA37">
        <f t="shared" si="0"/>
        <v>2717.7127860000005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16.29</v>
      </c>
      <c r="G38">
        <v>0</v>
      </c>
      <c r="H38">
        <v>0</v>
      </c>
      <c r="I38">
        <v>0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125.58750000000001</v>
      </c>
      <c r="Q38">
        <v>16.901599999999998</v>
      </c>
      <c r="R38">
        <v>21.196097999999999</v>
      </c>
      <c r="S38">
        <v>26.390910000000002</v>
      </c>
      <c r="T38">
        <v>0</v>
      </c>
      <c r="U38">
        <v>418.77</v>
      </c>
      <c r="V38">
        <v>14.253199</v>
      </c>
      <c r="W38">
        <v>147.515624</v>
      </c>
      <c r="X38">
        <v>0</v>
      </c>
      <c r="Y38">
        <v>0</v>
      </c>
      <c r="Z38">
        <v>6.5537999999999998</v>
      </c>
      <c r="AA38">
        <v>0</v>
      </c>
      <c r="AB38">
        <v>13.0634</v>
      </c>
      <c r="AC38">
        <v>9.6778399999999998</v>
      </c>
      <c r="AD38">
        <v>9.1149000000000004</v>
      </c>
      <c r="AE38">
        <v>28.225999999999999</v>
      </c>
      <c r="AF38">
        <v>8.8740000000000006</v>
      </c>
      <c r="AG38">
        <v>19.4376</v>
      </c>
      <c r="AH38">
        <v>0</v>
      </c>
      <c r="AI38">
        <v>0</v>
      </c>
      <c r="AJ38">
        <v>0</v>
      </c>
      <c r="AK38">
        <v>51.394500000000001</v>
      </c>
      <c r="AL38">
        <v>20.916</v>
      </c>
      <c r="AM38">
        <v>0</v>
      </c>
      <c r="AN38">
        <v>0.66954999999999998</v>
      </c>
      <c r="AO38">
        <v>0</v>
      </c>
      <c r="AP38">
        <v>2.0495999999999999</v>
      </c>
      <c r="AQ38">
        <v>0</v>
      </c>
      <c r="AR38">
        <v>31.897382</v>
      </c>
      <c r="AS38">
        <v>0</v>
      </c>
      <c r="AT38">
        <v>14.9968</v>
      </c>
      <c r="AU38">
        <v>0</v>
      </c>
      <c r="AV38">
        <v>0</v>
      </c>
      <c r="AW38">
        <v>27.15</v>
      </c>
      <c r="AX38">
        <v>0</v>
      </c>
      <c r="AY38">
        <v>0</v>
      </c>
      <c r="AZ38">
        <v>0</v>
      </c>
      <c r="BA38">
        <f t="shared" si="0"/>
        <v>2704.6493860000005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16.29</v>
      </c>
      <c r="G39">
        <v>0</v>
      </c>
      <c r="H39">
        <v>0</v>
      </c>
      <c r="I39">
        <v>0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125.58750000000001</v>
      </c>
      <c r="Q39">
        <v>16.901599999999998</v>
      </c>
      <c r="R39">
        <v>21.196097999999999</v>
      </c>
      <c r="S39">
        <v>26.390910000000002</v>
      </c>
      <c r="T39">
        <v>0</v>
      </c>
      <c r="U39">
        <v>418.77</v>
      </c>
      <c r="V39">
        <v>14.253199</v>
      </c>
      <c r="W39">
        <v>147.515624</v>
      </c>
      <c r="X39">
        <v>0</v>
      </c>
      <c r="Y39">
        <v>0</v>
      </c>
      <c r="Z39">
        <v>6.5537999999999998</v>
      </c>
      <c r="AA39">
        <v>0</v>
      </c>
      <c r="AB39">
        <v>13.0634</v>
      </c>
      <c r="AC39">
        <v>9.6778399999999998</v>
      </c>
      <c r="AD39">
        <v>9.1149000000000004</v>
      </c>
      <c r="AE39">
        <v>14.113</v>
      </c>
      <c r="AF39">
        <v>8.8740000000000006</v>
      </c>
      <c r="AG39">
        <v>19.4376</v>
      </c>
      <c r="AH39">
        <v>0</v>
      </c>
      <c r="AI39">
        <v>0</v>
      </c>
      <c r="AJ39">
        <v>0</v>
      </c>
      <c r="AK39">
        <v>51.394500000000001</v>
      </c>
      <c r="AL39">
        <v>20.916</v>
      </c>
      <c r="AM39">
        <v>0</v>
      </c>
      <c r="AN39">
        <v>0.66954999999999998</v>
      </c>
      <c r="AO39">
        <v>0</v>
      </c>
      <c r="AP39">
        <v>2.0495999999999999</v>
      </c>
      <c r="AQ39">
        <v>0</v>
      </c>
      <c r="AR39">
        <v>31.897382</v>
      </c>
      <c r="AS39">
        <v>0</v>
      </c>
      <c r="AT39">
        <v>14.9968</v>
      </c>
      <c r="AU39">
        <v>0</v>
      </c>
      <c r="AV39">
        <v>0</v>
      </c>
      <c r="AW39">
        <v>27.15</v>
      </c>
      <c r="AX39">
        <v>0</v>
      </c>
      <c r="AY39">
        <v>0</v>
      </c>
      <c r="AZ39">
        <v>0</v>
      </c>
      <c r="BA39">
        <f t="shared" si="0"/>
        <v>2690.5363860000002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16.29</v>
      </c>
      <c r="G40">
        <v>0</v>
      </c>
      <c r="H40">
        <v>0</v>
      </c>
      <c r="I40">
        <v>0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125.58750000000001</v>
      </c>
      <c r="Q40">
        <v>16.901599999999998</v>
      </c>
      <c r="R40">
        <v>21.196097999999999</v>
      </c>
      <c r="S40">
        <v>26.390910000000002</v>
      </c>
      <c r="T40">
        <v>0</v>
      </c>
      <c r="U40">
        <v>418.77</v>
      </c>
      <c r="V40">
        <v>14.253199</v>
      </c>
      <c r="W40">
        <v>147.515624</v>
      </c>
      <c r="X40">
        <v>0</v>
      </c>
      <c r="Y40">
        <v>0</v>
      </c>
      <c r="Z40">
        <v>6.5537999999999998</v>
      </c>
      <c r="AA40">
        <v>0</v>
      </c>
      <c r="AB40">
        <v>13.0634</v>
      </c>
      <c r="AC40">
        <v>9.6778399999999998</v>
      </c>
      <c r="AD40">
        <v>9.1149000000000004</v>
      </c>
      <c r="AE40">
        <v>14.113</v>
      </c>
      <c r="AF40">
        <v>8.8740000000000006</v>
      </c>
      <c r="AG40">
        <v>19.4376</v>
      </c>
      <c r="AH40">
        <v>0</v>
      </c>
      <c r="AI40">
        <v>0</v>
      </c>
      <c r="AJ40">
        <v>0</v>
      </c>
      <c r="AK40">
        <v>51.394500000000001</v>
      </c>
      <c r="AL40">
        <v>20.916</v>
      </c>
      <c r="AM40">
        <v>0</v>
      </c>
      <c r="AN40">
        <v>0.66954999999999998</v>
      </c>
      <c r="AO40">
        <v>0</v>
      </c>
      <c r="AP40">
        <v>2.0495999999999999</v>
      </c>
      <c r="AQ40">
        <v>0</v>
      </c>
      <c r="AR40">
        <v>31.897382</v>
      </c>
      <c r="AS40">
        <v>0</v>
      </c>
      <c r="AT40">
        <v>14.9968</v>
      </c>
      <c r="AU40">
        <v>0</v>
      </c>
      <c r="AV40">
        <v>0</v>
      </c>
      <c r="AW40">
        <v>27.15</v>
      </c>
      <c r="AX40">
        <v>0</v>
      </c>
      <c r="AY40">
        <v>0</v>
      </c>
      <c r="AZ40">
        <v>0</v>
      </c>
      <c r="BA40">
        <f t="shared" si="0"/>
        <v>2690.5363860000002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16.29</v>
      </c>
      <c r="G41">
        <v>0</v>
      </c>
      <c r="H41">
        <v>0</v>
      </c>
      <c r="I41">
        <v>0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125.58750000000001</v>
      </c>
      <c r="Q41">
        <v>16.901599999999998</v>
      </c>
      <c r="R41">
        <v>21.196097999999999</v>
      </c>
      <c r="S41">
        <v>26.390910000000002</v>
      </c>
      <c r="T41">
        <v>0</v>
      </c>
      <c r="U41">
        <v>418.77</v>
      </c>
      <c r="V41">
        <v>14.253199</v>
      </c>
      <c r="W41">
        <v>147.515624</v>
      </c>
      <c r="X41">
        <v>0</v>
      </c>
      <c r="Y41">
        <v>0</v>
      </c>
      <c r="Z41">
        <v>6.5537999999999998</v>
      </c>
      <c r="AA41">
        <v>0</v>
      </c>
      <c r="AB41">
        <v>13.0634</v>
      </c>
      <c r="AC41">
        <v>9.6778399999999998</v>
      </c>
      <c r="AD41">
        <v>9.1149000000000004</v>
      </c>
      <c r="AE41">
        <v>14.113</v>
      </c>
      <c r="AF41">
        <v>8.8740000000000006</v>
      </c>
      <c r="AG41">
        <v>19.4376</v>
      </c>
      <c r="AH41">
        <v>0</v>
      </c>
      <c r="AI41">
        <v>0</v>
      </c>
      <c r="AJ41">
        <v>0</v>
      </c>
      <c r="AK41">
        <v>51.394500000000001</v>
      </c>
      <c r="AL41">
        <v>20.916</v>
      </c>
      <c r="AM41">
        <v>0</v>
      </c>
      <c r="AN41">
        <v>0.66954999999999998</v>
      </c>
      <c r="AO41">
        <v>0</v>
      </c>
      <c r="AP41">
        <v>2.0495999999999999</v>
      </c>
      <c r="AQ41">
        <v>0</v>
      </c>
      <c r="AR41">
        <v>31.897382</v>
      </c>
      <c r="AS41">
        <v>0</v>
      </c>
      <c r="AT41">
        <v>14.9968</v>
      </c>
      <c r="AU41">
        <v>0</v>
      </c>
      <c r="AV41">
        <v>0</v>
      </c>
      <c r="AW41">
        <v>27.15</v>
      </c>
      <c r="AX41">
        <v>0</v>
      </c>
      <c r="AY41">
        <v>0</v>
      </c>
      <c r="AZ41">
        <v>0</v>
      </c>
      <c r="BA41">
        <f t="shared" si="0"/>
        <v>2690.5363860000002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16.29</v>
      </c>
      <c r="G42">
        <v>0</v>
      </c>
      <c r="H42">
        <v>0</v>
      </c>
      <c r="I42">
        <v>0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125.58750000000001</v>
      </c>
      <c r="Q42">
        <v>16.901599999999998</v>
      </c>
      <c r="R42">
        <v>21.196097999999999</v>
      </c>
      <c r="S42">
        <v>26.390910000000002</v>
      </c>
      <c r="T42">
        <v>0</v>
      </c>
      <c r="U42">
        <v>418.77</v>
      </c>
      <c r="V42">
        <v>14.253199</v>
      </c>
      <c r="W42">
        <v>147.515624</v>
      </c>
      <c r="X42">
        <v>0</v>
      </c>
      <c r="Y42">
        <v>0</v>
      </c>
      <c r="Z42">
        <v>6.5537999999999998</v>
      </c>
      <c r="AA42">
        <v>0</v>
      </c>
      <c r="AB42">
        <v>13.0634</v>
      </c>
      <c r="AC42">
        <v>9.6778399999999998</v>
      </c>
      <c r="AD42">
        <v>9.1149000000000004</v>
      </c>
      <c r="AE42">
        <v>14.113</v>
      </c>
      <c r="AF42">
        <v>8.8740000000000006</v>
      </c>
      <c r="AG42">
        <v>19.4376</v>
      </c>
      <c r="AH42">
        <v>0</v>
      </c>
      <c r="AI42">
        <v>0</v>
      </c>
      <c r="AJ42">
        <v>0</v>
      </c>
      <c r="AK42">
        <v>51.394500000000001</v>
      </c>
      <c r="AL42">
        <v>20.916</v>
      </c>
      <c r="AM42">
        <v>0</v>
      </c>
      <c r="AN42">
        <v>0.66954999999999998</v>
      </c>
      <c r="AO42">
        <v>0</v>
      </c>
      <c r="AP42">
        <v>2.0495999999999999</v>
      </c>
      <c r="AQ42">
        <v>0</v>
      </c>
      <c r="AR42">
        <v>31.897382</v>
      </c>
      <c r="AS42">
        <v>0</v>
      </c>
      <c r="AT42">
        <v>14.9968</v>
      </c>
      <c r="AU42">
        <v>0</v>
      </c>
      <c r="AV42">
        <v>0</v>
      </c>
      <c r="AW42">
        <v>27.15</v>
      </c>
      <c r="AX42">
        <v>0</v>
      </c>
      <c r="AY42">
        <v>0</v>
      </c>
      <c r="AZ42">
        <v>0</v>
      </c>
      <c r="BA42">
        <f t="shared" si="0"/>
        <v>2690.5363860000002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16.29</v>
      </c>
      <c r="G43">
        <v>0</v>
      </c>
      <c r="H43">
        <v>0</v>
      </c>
      <c r="I43">
        <v>0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125.58750000000001</v>
      </c>
      <c r="Q43">
        <v>16.901599999999998</v>
      </c>
      <c r="R43">
        <v>21.196097999999999</v>
      </c>
      <c r="S43">
        <v>26.390910000000002</v>
      </c>
      <c r="T43">
        <v>0</v>
      </c>
      <c r="U43">
        <v>418.77</v>
      </c>
      <c r="V43">
        <v>14.253199</v>
      </c>
      <c r="W43">
        <v>147.515624</v>
      </c>
      <c r="X43">
        <v>0</v>
      </c>
      <c r="Y43">
        <v>0</v>
      </c>
      <c r="Z43">
        <v>6.5537999999999998</v>
      </c>
      <c r="AA43">
        <v>0</v>
      </c>
      <c r="AB43">
        <v>13.0634</v>
      </c>
      <c r="AC43">
        <v>9.6778399999999998</v>
      </c>
      <c r="AD43">
        <v>9.1149000000000004</v>
      </c>
      <c r="AE43">
        <v>14.113</v>
      </c>
      <c r="AF43">
        <v>8.8740000000000006</v>
      </c>
      <c r="AG43">
        <v>19.4376</v>
      </c>
      <c r="AH43">
        <v>0</v>
      </c>
      <c r="AI43">
        <v>0</v>
      </c>
      <c r="AJ43">
        <v>0</v>
      </c>
      <c r="AK43">
        <v>51.394500000000001</v>
      </c>
      <c r="AL43">
        <v>20.916</v>
      </c>
      <c r="AM43">
        <v>0</v>
      </c>
      <c r="AN43">
        <v>0.66954999999999998</v>
      </c>
      <c r="AO43">
        <v>0</v>
      </c>
      <c r="AP43">
        <v>2.0495999999999999</v>
      </c>
      <c r="AQ43">
        <v>0</v>
      </c>
      <c r="AR43">
        <v>32.284799999999997</v>
      </c>
      <c r="AS43">
        <v>0</v>
      </c>
      <c r="AT43">
        <v>14.9968</v>
      </c>
      <c r="AU43">
        <v>0</v>
      </c>
      <c r="AV43">
        <v>0</v>
      </c>
      <c r="AW43">
        <v>27.15</v>
      </c>
      <c r="AX43">
        <v>0</v>
      </c>
      <c r="AY43">
        <v>0</v>
      </c>
      <c r="AZ43">
        <v>0</v>
      </c>
      <c r="BA43">
        <f t="shared" si="0"/>
        <v>2690.923804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16.29</v>
      </c>
      <c r="G44">
        <v>0</v>
      </c>
      <c r="H44">
        <v>0</v>
      </c>
      <c r="I44">
        <v>0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125.58750000000001</v>
      </c>
      <c r="Q44">
        <v>16.901599999999998</v>
      </c>
      <c r="R44">
        <v>21.196097999999999</v>
      </c>
      <c r="S44">
        <v>26.390910000000002</v>
      </c>
      <c r="T44">
        <v>0</v>
      </c>
      <c r="U44">
        <v>418.77</v>
      </c>
      <c r="V44">
        <v>14.253199</v>
      </c>
      <c r="W44">
        <v>147.515624</v>
      </c>
      <c r="X44">
        <v>0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9.1149000000000004</v>
      </c>
      <c r="AE44">
        <v>14.113</v>
      </c>
      <c r="AF44">
        <v>8.8740000000000006</v>
      </c>
      <c r="AG44">
        <v>19.4376</v>
      </c>
      <c r="AH44">
        <v>0</v>
      </c>
      <c r="AI44">
        <v>0</v>
      </c>
      <c r="AJ44">
        <v>0</v>
      </c>
      <c r="AK44">
        <v>51.394500000000001</v>
      </c>
      <c r="AL44">
        <v>20.916</v>
      </c>
      <c r="AM44">
        <v>0</v>
      </c>
      <c r="AN44">
        <v>0.66954999999999998</v>
      </c>
      <c r="AO44">
        <v>0</v>
      </c>
      <c r="AP44">
        <v>2.0495999999999999</v>
      </c>
      <c r="AQ44">
        <v>0</v>
      </c>
      <c r="AR44">
        <v>32.284799999999997</v>
      </c>
      <c r="AS44">
        <v>0</v>
      </c>
      <c r="AT44">
        <v>14.9968</v>
      </c>
      <c r="AU44">
        <v>0</v>
      </c>
      <c r="AV44">
        <v>0</v>
      </c>
      <c r="AW44">
        <v>27.15</v>
      </c>
      <c r="AX44">
        <v>0</v>
      </c>
      <c r="AY44">
        <v>0</v>
      </c>
      <c r="AZ44">
        <v>0</v>
      </c>
      <c r="BA44">
        <f t="shared" si="0"/>
        <v>2668.1825640000002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16.29</v>
      </c>
      <c r="G45">
        <v>0</v>
      </c>
      <c r="H45">
        <v>0</v>
      </c>
      <c r="I45">
        <v>0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125.58750000000001</v>
      </c>
      <c r="Q45">
        <v>16.901599999999998</v>
      </c>
      <c r="R45">
        <v>21.196097999999999</v>
      </c>
      <c r="S45">
        <v>26.390910000000002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9.1149000000000004</v>
      </c>
      <c r="AE45">
        <v>14.113</v>
      </c>
      <c r="AF45">
        <v>8.8740000000000006</v>
      </c>
      <c r="AG45">
        <v>19.4376</v>
      </c>
      <c r="AH45">
        <v>0</v>
      </c>
      <c r="AI45">
        <v>0</v>
      </c>
      <c r="AJ45">
        <v>0</v>
      </c>
      <c r="AK45">
        <v>51.394500000000001</v>
      </c>
      <c r="AL45">
        <v>20.916</v>
      </c>
      <c r="AM45">
        <v>0</v>
      </c>
      <c r="AN45">
        <v>0.66954999999999998</v>
      </c>
      <c r="AO45">
        <v>0</v>
      </c>
      <c r="AP45">
        <v>6.7892999999999999</v>
      </c>
      <c r="AQ45">
        <v>0</v>
      </c>
      <c r="AR45">
        <v>32.284799999999997</v>
      </c>
      <c r="AS45">
        <v>0</v>
      </c>
      <c r="AT45">
        <v>14.9968</v>
      </c>
      <c r="AU45">
        <v>0</v>
      </c>
      <c r="AV45">
        <v>0</v>
      </c>
      <c r="AW45">
        <v>27.15</v>
      </c>
      <c r="AX45">
        <v>0</v>
      </c>
      <c r="AY45">
        <v>0</v>
      </c>
      <c r="AZ45">
        <v>0</v>
      </c>
      <c r="BA45">
        <f t="shared" si="0"/>
        <v>2672.9222640000003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16.29</v>
      </c>
      <c r="G46">
        <v>0</v>
      </c>
      <c r="H46">
        <v>0</v>
      </c>
      <c r="I46">
        <v>0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125.58750000000001</v>
      </c>
      <c r="Q46">
        <v>16.901599999999998</v>
      </c>
      <c r="R46">
        <v>21.196097999999999</v>
      </c>
      <c r="S46">
        <v>26.390910000000002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6.49</v>
      </c>
      <c r="AA46">
        <v>0</v>
      </c>
      <c r="AB46">
        <v>0</v>
      </c>
      <c r="AC46">
        <v>0</v>
      </c>
      <c r="AD46">
        <v>9.1149000000000004</v>
      </c>
      <c r="AE46">
        <v>14.113</v>
      </c>
      <c r="AF46">
        <v>8.8740000000000006</v>
      </c>
      <c r="AG46">
        <v>19.4376</v>
      </c>
      <c r="AH46">
        <v>0</v>
      </c>
      <c r="AI46">
        <v>0</v>
      </c>
      <c r="AJ46">
        <v>0</v>
      </c>
      <c r="AK46">
        <v>51.394500000000001</v>
      </c>
      <c r="AL46">
        <v>20.916</v>
      </c>
      <c r="AM46">
        <v>0</v>
      </c>
      <c r="AN46">
        <v>0.66954999999999998</v>
      </c>
      <c r="AO46">
        <v>0</v>
      </c>
      <c r="AP46">
        <v>6.7892999999999999</v>
      </c>
      <c r="AQ46">
        <v>0</v>
      </c>
      <c r="AR46">
        <v>32.284799999999997</v>
      </c>
      <c r="AS46">
        <v>0</v>
      </c>
      <c r="AT46">
        <v>14.9968</v>
      </c>
      <c r="AU46">
        <v>0</v>
      </c>
      <c r="AV46">
        <v>0</v>
      </c>
      <c r="AW46">
        <v>27.15</v>
      </c>
      <c r="AX46">
        <v>0</v>
      </c>
      <c r="AY46">
        <v>0</v>
      </c>
      <c r="AZ46">
        <v>0</v>
      </c>
      <c r="BA46">
        <f t="shared" si="0"/>
        <v>2672.8584639999999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16.29</v>
      </c>
      <c r="G47">
        <v>0</v>
      </c>
      <c r="H47">
        <v>0</v>
      </c>
      <c r="I47">
        <v>0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125.58750000000001</v>
      </c>
      <c r="Q47">
        <v>16.901599999999998</v>
      </c>
      <c r="R47">
        <v>21.196097999999999</v>
      </c>
      <c r="S47">
        <v>26.390910000000002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14.113</v>
      </c>
      <c r="AF47">
        <v>8.8740000000000006</v>
      </c>
      <c r="AG47">
        <v>19.4376</v>
      </c>
      <c r="AH47">
        <v>0</v>
      </c>
      <c r="AI47">
        <v>0</v>
      </c>
      <c r="AJ47">
        <v>0</v>
      </c>
      <c r="AK47">
        <v>51.394500000000001</v>
      </c>
      <c r="AL47">
        <v>20.916</v>
      </c>
      <c r="AM47">
        <v>0</v>
      </c>
      <c r="AN47">
        <v>0.66954999999999998</v>
      </c>
      <c r="AO47">
        <v>0</v>
      </c>
      <c r="AP47">
        <v>6.7892999999999999</v>
      </c>
      <c r="AQ47">
        <v>0</v>
      </c>
      <c r="AR47">
        <v>32.284799999999997</v>
      </c>
      <c r="AS47">
        <v>0</v>
      </c>
      <c r="AT47">
        <v>14.9968</v>
      </c>
      <c r="AU47">
        <v>0</v>
      </c>
      <c r="AV47">
        <v>0</v>
      </c>
      <c r="AW47">
        <v>27.15</v>
      </c>
      <c r="AX47">
        <v>0</v>
      </c>
      <c r="AY47">
        <v>0</v>
      </c>
      <c r="AZ47">
        <v>0</v>
      </c>
      <c r="BA47">
        <f t="shared" si="0"/>
        <v>2663.8073640000002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16.29</v>
      </c>
      <c r="G48">
        <v>0</v>
      </c>
      <c r="H48">
        <v>0</v>
      </c>
      <c r="I48">
        <v>0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125.58750000000001</v>
      </c>
      <c r="Q48">
        <v>16.901599999999998</v>
      </c>
      <c r="R48">
        <v>21.196097999999999</v>
      </c>
      <c r="S48">
        <v>26.390910000000002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14.113</v>
      </c>
      <c r="AF48">
        <v>8.8740000000000006</v>
      </c>
      <c r="AG48">
        <v>19.4376</v>
      </c>
      <c r="AH48">
        <v>0</v>
      </c>
      <c r="AI48">
        <v>0</v>
      </c>
      <c r="AJ48">
        <v>0</v>
      </c>
      <c r="AK48">
        <v>51.394500000000001</v>
      </c>
      <c r="AL48">
        <v>20.916</v>
      </c>
      <c r="AM48">
        <v>0</v>
      </c>
      <c r="AN48">
        <v>0.66954999999999998</v>
      </c>
      <c r="AO48">
        <v>0</v>
      </c>
      <c r="AP48">
        <v>6.7892999999999999</v>
      </c>
      <c r="AQ48">
        <v>0</v>
      </c>
      <c r="AR48">
        <v>32.284799999999997</v>
      </c>
      <c r="AS48">
        <v>0</v>
      </c>
      <c r="AT48">
        <v>14.9968</v>
      </c>
      <c r="AU48">
        <v>0</v>
      </c>
      <c r="AV48">
        <v>0</v>
      </c>
      <c r="AW48">
        <v>27.15</v>
      </c>
      <c r="AX48">
        <v>0</v>
      </c>
      <c r="AY48">
        <v>0</v>
      </c>
      <c r="AZ48">
        <v>0</v>
      </c>
      <c r="BA48">
        <f t="shared" si="0"/>
        <v>2663.8073640000002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16.29</v>
      </c>
      <c r="G49">
        <v>0</v>
      </c>
      <c r="H49">
        <v>0</v>
      </c>
      <c r="I49">
        <v>0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125.58750000000001</v>
      </c>
      <c r="Q49">
        <v>16.901599999999998</v>
      </c>
      <c r="R49">
        <v>21.196097999999999</v>
      </c>
      <c r="S49">
        <v>26.390910000000002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14.113</v>
      </c>
      <c r="AF49">
        <v>8.8740000000000006</v>
      </c>
      <c r="AG49">
        <v>19.4376</v>
      </c>
      <c r="AH49">
        <v>0</v>
      </c>
      <c r="AI49">
        <v>0</v>
      </c>
      <c r="AJ49">
        <v>0</v>
      </c>
      <c r="AK49">
        <v>51.394500000000001</v>
      </c>
      <c r="AL49">
        <v>20.916</v>
      </c>
      <c r="AM49">
        <v>0</v>
      </c>
      <c r="AN49">
        <v>0.66954999999999998</v>
      </c>
      <c r="AO49">
        <v>0</v>
      </c>
      <c r="AP49">
        <v>2.0495999999999999</v>
      </c>
      <c r="AQ49">
        <v>0</v>
      </c>
      <c r="AR49">
        <v>32.284799999999997</v>
      </c>
      <c r="AS49">
        <v>0</v>
      </c>
      <c r="AT49">
        <v>14.9968</v>
      </c>
      <c r="AU49">
        <v>0</v>
      </c>
      <c r="AV49">
        <v>0</v>
      </c>
      <c r="AW49">
        <v>27.15</v>
      </c>
      <c r="AX49">
        <v>0</v>
      </c>
      <c r="AY49">
        <v>0</v>
      </c>
      <c r="AZ49">
        <v>0</v>
      </c>
      <c r="BA49">
        <f t="shared" si="0"/>
        <v>2659.0676640000001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16.29</v>
      </c>
      <c r="G50">
        <v>0</v>
      </c>
      <c r="H50">
        <v>0</v>
      </c>
      <c r="I50">
        <v>0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125.58750000000001</v>
      </c>
      <c r="Q50">
        <v>16.901599999999998</v>
      </c>
      <c r="R50">
        <v>21.196097999999999</v>
      </c>
      <c r="S50">
        <v>26.390910000000002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14.113</v>
      </c>
      <c r="AF50">
        <v>8.8740000000000006</v>
      </c>
      <c r="AG50">
        <v>19.4376</v>
      </c>
      <c r="AH50">
        <v>0</v>
      </c>
      <c r="AI50">
        <v>0</v>
      </c>
      <c r="AJ50">
        <v>0</v>
      </c>
      <c r="AK50">
        <v>51.394500000000001</v>
      </c>
      <c r="AL50">
        <v>20.916</v>
      </c>
      <c r="AM50">
        <v>0</v>
      </c>
      <c r="AN50">
        <v>0.66954999999999998</v>
      </c>
      <c r="AO50">
        <v>0</v>
      </c>
      <c r="AP50">
        <v>2.0495999999999999</v>
      </c>
      <c r="AQ50">
        <v>0</v>
      </c>
      <c r="AR50">
        <v>32.284799999999997</v>
      </c>
      <c r="AS50">
        <v>0</v>
      </c>
      <c r="AT50">
        <v>14.9968</v>
      </c>
      <c r="AU50">
        <v>0</v>
      </c>
      <c r="AV50">
        <v>0</v>
      </c>
      <c r="AW50">
        <v>27.15</v>
      </c>
      <c r="AX50">
        <v>0</v>
      </c>
      <c r="AY50">
        <v>0</v>
      </c>
      <c r="AZ50">
        <v>0</v>
      </c>
      <c r="BA50">
        <f t="shared" si="0"/>
        <v>2659.0676640000001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16.29</v>
      </c>
      <c r="G51">
        <v>0</v>
      </c>
      <c r="H51">
        <v>0</v>
      </c>
      <c r="I51">
        <v>0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125.58750000000001</v>
      </c>
      <c r="Q51">
        <v>16.901599999999998</v>
      </c>
      <c r="R51">
        <v>21.196097999999999</v>
      </c>
      <c r="S51">
        <v>26.390910000000002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14.113</v>
      </c>
      <c r="AF51">
        <v>8.8740000000000006</v>
      </c>
      <c r="AG51">
        <v>19.4376</v>
      </c>
      <c r="AH51">
        <v>0</v>
      </c>
      <c r="AI51">
        <v>0</v>
      </c>
      <c r="AJ51">
        <v>0</v>
      </c>
      <c r="AK51">
        <v>51.394500000000001</v>
      </c>
      <c r="AL51">
        <v>20.916</v>
      </c>
      <c r="AM51">
        <v>0</v>
      </c>
      <c r="AN51">
        <v>0.66954999999999998</v>
      </c>
      <c r="AO51">
        <v>0</v>
      </c>
      <c r="AP51">
        <v>2.0495999999999999</v>
      </c>
      <c r="AQ51">
        <v>0</v>
      </c>
      <c r="AR51">
        <v>32.284799999999997</v>
      </c>
      <c r="AS51">
        <v>0</v>
      </c>
      <c r="AT51">
        <v>14.9968</v>
      </c>
      <c r="AU51">
        <v>0</v>
      </c>
      <c r="AV51">
        <v>0</v>
      </c>
      <c r="AW51">
        <v>27.15</v>
      </c>
      <c r="AX51">
        <v>16.440000000000001</v>
      </c>
      <c r="AY51">
        <v>0</v>
      </c>
      <c r="AZ51">
        <v>0</v>
      </c>
      <c r="BA51">
        <f t="shared" si="0"/>
        <v>2675.5076640000002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16.29</v>
      </c>
      <c r="G52">
        <v>0</v>
      </c>
      <c r="H52">
        <v>0</v>
      </c>
      <c r="I52">
        <v>0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125.58750000000001</v>
      </c>
      <c r="Q52">
        <v>16.901599999999998</v>
      </c>
      <c r="R52">
        <v>21.196097999999999</v>
      </c>
      <c r="S52">
        <v>26.390910000000002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14.113</v>
      </c>
      <c r="AF52">
        <v>8.8740000000000006</v>
      </c>
      <c r="AG52">
        <v>19.4376</v>
      </c>
      <c r="AH52">
        <v>0</v>
      </c>
      <c r="AI52">
        <v>0</v>
      </c>
      <c r="AJ52">
        <v>0</v>
      </c>
      <c r="AK52">
        <v>51.394500000000001</v>
      </c>
      <c r="AL52">
        <v>20.916</v>
      </c>
      <c r="AM52">
        <v>0</v>
      </c>
      <c r="AN52">
        <v>0.66954999999999998</v>
      </c>
      <c r="AO52">
        <v>0</v>
      </c>
      <c r="AP52">
        <v>2.0495999999999999</v>
      </c>
      <c r="AQ52">
        <v>0</v>
      </c>
      <c r="AR52">
        <v>32.284799999999997</v>
      </c>
      <c r="AS52">
        <v>0</v>
      </c>
      <c r="AT52">
        <v>14.9968</v>
      </c>
      <c r="AU52">
        <v>0</v>
      </c>
      <c r="AV52">
        <v>0</v>
      </c>
      <c r="AW52">
        <v>27.15</v>
      </c>
      <c r="AX52">
        <v>16.440000000000001</v>
      </c>
      <c r="AY52">
        <v>0</v>
      </c>
      <c r="AZ52">
        <v>0</v>
      </c>
      <c r="BA52">
        <f t="shared" si="0"/>
        <v>2675.5076640000002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16.29</v>
      </c>
      <c r="G53">
        <v>0</v>
      </c>
      <c r="H53">
        <v>0</v>
      </c>
      <c r="I53">
        <v>0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125.58750000000001</v>
      </c>
      <c r="Q53">
        <v>16.901599999999998</v>
      </c>
      <c r="R53">
        <v>21.196097999999999</v>
      </c>
      <c r="S53">
        <v>26.390910000000002</v>
      </c>
      <c r="T53">
        <v>0</v>
      </c>
      <c r="U53">
        <v>418.77</v>
      </c>
      <c r="V53">
        <v>14.253199</v>
      </c>
      <c r="W53">
        <v>147.515624</v>
      </c>
      <c r="X53">
        <v>0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14.113</v>
      </c>
      <c r="AF53">
        <v>8.8740000000000006</v>
      </c>
      <c r="AG53">
        <v>19.4376</v>
      </c>
      <c r="AH53">
        <v>0</v>
      </c>
      <c r="AI53">
        <v>0</v>
      </c>
      <c r="AJ53">
        <v>0</v>
      </c>
      <c r="AK53">
        <v>51.394500000000001</v>
      </c>
      <c r="AL53">
        <v>20.916</v>
      </c>
      <c r="AM53">
        <v>0</v>
      </c>
      <c r="AN53">
        <v>0.66954999999999998</v>
      </c>
      <c r="AO53">
        <v>0</v>
      </c>
      <c r="AP53">
        <v>2.0495999999999999</v>
      </c>
      <c r="AQ53">
        <v>0</v>
      </c>
      <c r="AR53">
        <v>32.284799999999997</v>
      </c>
      <c r="AS53">
        <v>0</v>
      </c>
      <c r="AT53">
        <v>14.9968</v>
      </c>
      <c r="AU53">
        <v>0</v>
      </c>
      <c r="AV53">
        <v>0</v>
      </c>
      <c r="AW53">
        <v>27.15</v>
      </c>
      <c r="AX53">
        <v>16.440000000000001</v>
      </c>
      <c r="AY53">
        <v>0</v>
      </c>
      <c r="AZ53">
        <v>0</v>
      </c>
      <c r="BA53">
        <f t="shared" si="0"/>
        <v>2675.5076640000002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16.29</v>
      </c>
      <c r="G54">
        <v>0</v>
      </c>
      <c r="H54">
        <v>0</v>
      </c>
      <c r="I54">
        <v>0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125.58750000000001</v>
      </c>
      <c r="Q54">
        <v>16.901599999999998</v>
      </c>
      <c r="R54">
        <v>21.196097999999999</v>
      </c>
      <c r="S54">
        <v>26.390910000000002</v>
      </c>
      <c r="T54">
        <v>0</v>
      </c>
      <c r="U54">
        <v>418.77</v>
      </c>
      <c r="V54">
        <v>14.253199</v>
      </c>
      <c r="W54">
        <v>147.515624</v>
      </c>
      <c r="X54">
        <v>0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14.113</v>
      </c>
      <c r="AF54">
        <v>8.8740000000000006</v>
      </c>
      <c r="AG54">
        <v>19.4376</v>
      </c>
      <c r="AH54">
        <v>0</v>
      </c>
      <c r="AI54">
        <v>0</v>
      </c>
      <c r="AJ54">
        <v>0</v>
      </c>
      <c r="AK54">
        <v>51.394500000000001</v>
      </c>
      <c r="AL54">
        <v>20.916</v>
      </c>
      <c r="AM54">
        <v>0</v>
      </c>
      <c r="AN54">
        <v>0.66954999999999998</v>
      </c>
      <c r="AO54">
        <v>0</v>
      </c>
      <c r="AP54">
        <v>2.0495999999999999</v>
      </c>
      <c r="AQ54">
        <v>0</v>
      </c>
      <c r="AR54">
        <v>32.284799999999997</v>
      </c>
      <c r="AS54">
        <v>0</v>
      </c>
      <c r="AT54">
        <v>14.9968</v>
      </c>
      <c r="AU54">
        <v>0</v>
      </c>
      <c r="AV54">
        <v>0</v>
      </c>
      <c r="AW54">
        <v>27.15</v>
      </c>
      <c r="AX54">
        <v>16.440000000000001</v>
      </c>
      <c r="AY54">
        <v>0</v>
      </c>
      <c r="AZ54">
        <v>0</v>
      </c>
      <c r="BA54">
        <f t="shared" si="0"/>
        <v>2675.5076640000002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16.29</v>
      </c>
      <c r="G55">
        <v>0</v>
      </c>
      <c r="H55">
        <v>0</v>
      </c>
      <c r="I55">
        <v>0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125.58750000000001</v>
      </c>
      <c r="Q55">
        <v>16.901599999999998</v>
      </c>
      <c r="R55">
        <v>21.196097999999999</v>
      </c>
      <c r="S55">
        <v>26.390910000000002</v>
      </c>
      <c r="T55">
        <v>0</v>
      </c>
      <c r="U55">
        <v>418.77</v>
      </c>
      <c r="V55">
        <v>14.253199</v>
      </c>
      <c r="W55">
        <v>147.515624</v>
      </c>
      <c r="X55">
        <v>0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14.113</v>
      </c>
      <c r="AF55">
        <v>8.8740000000000006</v>
      </c>
      <c r="AG55">
        <v>19.4376</v>
      </c>
      <c r="AH55">
        <v>0</v>
      </c>
      <c r="AI55">
        <v>0</v>
      </c>
      <c r="AJ55">
        <v>0</v>
      </c>
      <c r="AK55">
        <v>51.394500000000001</v>
      </c>
      <c r="AL55">
        <v>20.916</v>
      </c>
      <c r="AM55">
        <v>0</v>
      </c>
      <c r="AN55">
        <v>0.66954999999999998</v>
      </c>
      <c r="AO55">
        <v>0</v>
      </c>
      <c r="AP55">
        <v>2.0495999999999999</v>
      </c>
      <c r="AQ55">
        <v>0</v>
      </c>
      <c r="AR55">
        <v>31.897382</v>
      </c>
      <c r="AS55">
        <v>0</v>
      </c>
      <c r="AT55">
        <v>14.9968</v>
      </c>
      <c r="AU55">
        <v>0</v>
      </c>
      <c r="AV55">
        <v>0</v>
      </c>
      <c r="AW55">
        <v>27.15</v>
      </c>
      <c r="AX55">
        <v>16.440000000000001</v>
      </c>
      <c r="AY55">
        <v>0</v>
      </c>
      <c r="AZ55">
        <v>0</v>
      </c>
      <c r="BA55">
        <f t="shared" si="0"/>
        <v>2675.1202460000004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16.29</v>
      </c>
      <c r="G56">
        <v>0</v>
      </c>
      <c r="H56">
        <v>0</v>
      </c>
      <c r="I56">
        <v>0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125.58750000000001</v>
      </c>
      <c r="Q56">
        <v>16.901599999999998</v>
      </c>
      <c r="R56">
        <v>21.196097999999999</v>
      </c>
      <c r="S56">
        <v>26.390910000000002</v>
      </c>
      <c r="T56">
        <v>0</v>
      </c>
      <c r="U56">
        <v>418.77</v>
      </c>
      <c r="V56">
        <v>14.253199</v>
      </c>
      <c r="W56">
        <v>147.515624</v>
      </c>
      <c r="X56">
        <v>0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14.113</v>
      </c>
      <c r="AF56">
        <v>8.8740000000000006</v>
      </c>
      <c r="AG56">
        <v>19.4376</v>
      </c>
      <c r="AH56">
        <v>0</v>
      </c>
      <c r="AI56">
        <v>0</v>
      </c>
      <c r="AJ56">
        <v>0</v>
      </c>
      <c r="AK56">
        <v>51.394500000000001</v>
      </c>
      <c r="AL56">
        <v>34.86</v>
      </c>
      <c r="AM56">
        <v>0</v>
      </c>
      <c r="AN56">
        <v>0.66954999999999998</v>
      </c>
      <c r="AO56">
        <v>0</v>
      </c>
      <c r="AP56">
        <v>2.0495999999999999</v>
      </c>
      <c r="AQ56">
        <v>0</v>
      </c>
      <c r="AR56">
        <v>31.897382</v>
      </c>
      <c r="AS56">
        <v>0</v>
      </c>
      <c r="AT56">
        <v>14.9968</v>
      </c>
      <c r="AU56">
        <v>0</v>
      </c>
      <c r="AV56">
        <v>0</v>
      </c>
      <c r="AW56">
        <v>27.15</v>
      </c>
      <c r="AX56">
        <v>16.440000000000001</v>
      </c>
      <c r="AY56">
        <v>0</v>
      </c>
      <c r="AZ56">
        <v>0</v>
      </c>
      <c r="BA56">
        <f t="shared" si="0"/>
        <v>2689.0642460000004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16.29</v>
      </c>
      <c r="G57">
        <v>0</v>
      </c>
      <c r="H57">
        <v>0</v>
      </c>
      <c r="I57">
        <v>0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125.58750000000001</v>
      </c>
      <c r="Q57">
        <v>16.901599999999998</v>
      </c>
      <c r="R57">
        <v>21.196097999999999</v>
      </c>
      <c r="S57">
        <v>26.390910000000002</v>
      </c>
      <c r="T57">
        <v>0</v>
      </c>
      <c r="U57">
        <v>418.77</v>
      </c>
      <c r="V57">
        <v>14.253199</v>
      </c>
      <c r="W57">
        <v>147.515624</v>
      </c>
      <c r="X57">
        <v>0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14.113</v>
      </c>
      <c r="AF57">
        <v>8.8740000000000006</v>
      </c>
      <c r="AG57">
        <v>19.4376</v>
      </c>
      <c r="AH57">
        <v>0</v>
      </c>
      <c r="AI57">
        <v>0</v>
      </c>
      <c r="AJ57">
        <v>0</v>
      </c>
      <c r="AK57">
        <v>51.394500000000001</v>
      </c>
      <c r="AL57">
        <v>34.86</v>
      </c>
      <c r="AM57">
        <v>0</v>
      </c>
      <c r="AN57">
        <v>0.66954999999999998</v>
      </c>
      <c r="AO57">
        <v>0</v>
      </c>
      <c r="AP57">
        <v>2.0495999999999999</v>
      </c>
      <c r="AQ57">
        <v>2.52</v>
      </c>
      <c r="AR57">
        <v>31.897382</v>
      </c>
      <c r="AS57">
        <v>0</v>
      </c>
      <c r="AT57">
        <v>14.9968</v>
      </c>
      <c r="AU57">
        <v>0</v>
      </c>
      <c r="AV57">
        <v>0</v>
      </c>
      <c r="AW57">
        <v>27.15</v>
      </c>
      <c r="AX57">
        <v>16.440000000000001</v>
      </c>
      <c r="AY57">
        <v>0</v>
      </c>
      <c r="AZ57">
        <v>0</v>
      </c>
      <c r="BA57">
        <f t="shared" si="0"/>
        <v>2691.5842460000003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16.29</v>
      </c>
      <c r="G58">
        <v>0</v>
      </c>
      <c r="H58">
        <v>0</v>
      </c>
      <c r="I58">
        <v>0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125.58750000000001</v>
      </c>
      <c r="Q58">
        <v>16.901599999999998</v>
      </c>
      <c r="R58">
        <v>21.196097999999999</v>
      </c>
      <c r="S58">
        <v>26.390910000000002</v>
      </c>
      <c r="T58">
        <v>0</v>
      </c>
      <c r="U58">
        <v>418.77</v>
      </c>
      <c r="V58">
        <v>14.253199</v>
      </c>
      <c r="W58">
        <v>147.515624</v>
      </c>
      <c r="X58">
        <v>0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14.113</v>
      </c>
      <c r="AF58">
        <v>8.8740000000000006</v>
      </c>
      <c r="AG58">
        <v>19.4376</v>
      </c>
      <c r="AH58">
        <v>0</v>
      </c>
      <c r="AI58">
        <v>0</v>
      </c>
      <c r="AJ58">
        <v>0</v>
      </c>
      <c r="AK58">
        <v>51.394500000000001</v>
      </c>
      <c r="AL58">
        <v>34.86</v>
      </c>
      <c r="AM58">
        <v>0</v>
      </c>
      <c r="AN58">
        <v>0.66954999999999998</v>
      </c>
      <c r="AO58">
        <v>0</v>
      </c>
      <c r="AP58">
        <v>2.0495999999999999</v>
      </c>
      <c r="AQ58">
        <v>10.395</v>
      </c>
      <c r="AR58">
        <v>31.897382</v>
      </c>
      <c r="AS58">
        <v>0</v>
      </c>
      <c r="AT58">
        <v>14.9968</v>
      </c>
      <c r="AU58">
        <v>0</v>
      </c>
      <c r="AV58">
        <v>0</v>
      </c>
      <c r="AW58">
        <v>27.15</v>
      </c>
      <c r="AX58">
        <v>16.440000000000001</v>
      </c>
      <c r="AY58">
        <v>0</v>
      </c>
      <c r="AZ58">
        <v>0</v>
      </c>
      <c r="BA58">
        <f t="shared" si="0"/>
        <v>2699.4592460000003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16.29</v>
      </c>
      <c r="G59">
        <v>0</v>
      </c>
      <c r="H59">
        <v>0</v>
      </c>
      <c r="I59">
        <v>0</v>
      </c>
      <c r="J59">
        <v>0</v>
      </c>
      <c r="K59">
        <v>686.77995799999997</v>
      </c>
      <c r="L59">
        <v>653.15250000000003</v>
      </c>
      <c r="M59">
        <v>87</v>
      </c>
      <c r="N59">
        <v>118.125</v>
      </c>
      <c r="O59">
        <v>123.66562500000001</v>
      </c>
      <c r="P59">
        <v>125.58750000000001</v>
      </c>
      <c r="Q59">
        <v>16.901599999999998</v>
      </c>
      <c r="R59">
        <v>21.196097999999999</v>
      </c>
      <c r="S59">
        <v>26.390910000000002</v>
      </c>
      <c r="T59">
        <v>0</v>
      </c>
      <c r="U59">
        <v>418.77</v>
      </c>
      <c r="V59">
        <v>14.253199</v>
      </c>
      <c r="W59">
        <v>147.515624</v>
      </c>
      <c r="X59">
        <v>0</v>
      </c>
      <c r="Y59">
        <v>0</v>
      </c>
      <c r="Z59">
        <v>6.5537999999999998</v>
      </c>
      <c r="AA59">
        <v>0</v>
      </c>
      <c r="AB59">
        <v>0</v>
      </c>
      <c r="AC59">
        <v>9.2958200000000009</v>
      </c>
      <c r="AD59">
        <v>0</v>
      </c>
      <c r="AE59">
        <v>14.113</v>
      </c>
      <c r="AF59">
        <v>8.8740000000000006</v>
      </c>
      <c r="AG59">
        <v>19.4376</v>
      </c>
      <c r="AH59">
        <v>0</v>
      </c>
      <c r="AI59">
        <v>0</v>
      </c>
      <c r="AJ59">
        <v>0</v>
      </c>
      <c r="AK59">
        <v>51.394500000000001</v>
      </c>
      <c r="AL59">
        <v>34.86</v>
      </c>
      <c r="AM59">
        <v>0</v>
      </c>
      <c r="AN59">
        <v>0.66954999999999998</v>
      </c>
      <c r="AO59">
        <v>0</v>
      </c>
      <c r="AP59">
        <v>2.0495999999999999</v>
      </c>
      <c r="AQ59">
        <v>10.395</v>
      </c>
      <c r="AR59">
        <v>31.897382</v>
      </c>
      <c r="AS59">
        <v>0</v>
      </c>
      <c r="AT59">
        <v>14.9968</v>
      </c>
      <c r="AU59">
        <v>0</v>
      </c>
      <c r="AV59">
        <v>0</v>
      </c>
      <c r="AW59">
        <v>27.15</v>
      </c>
      <c r="AX59">
        <v>16.440000000000001</v>
      </c>
      <c r="AY59">
        <v>0</v>
      </c>
      <c r="AZ59">
        <v>0</v>
      </c>
      <c r="BA59">
        <f t="shared" si="0"/>
        <v>2703.7550660000002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16.29</v>
      </c>
      <c r="G60">
        <v>0</v>
      </c>
      <c r="H60">
        <v>0</v>
      </c>
      <c r="I60">
        <v>0</v>
      </c>
      <c r="J60">
        <v>0</v>
      </c>
      <c r="K60">
        <v>686.77995799999997</v>
      </c>
      <c r="L60">
        <v>653.15250000000003</v>
      </c>
      <c r="M60">
        <v>87</v>
      </c>
      <c r="N60">
        <v>118.125</v>
      </c>
      <c r="O60">
        <v>123.66562500000001</v>
      </c>
      <c r="P60">
        <v>125.58750000000001</v>
      </c>
      <c r="Q60">
        <v>16.901599999999998</v>
      </c>
      <c r="R60">
        <v>21.196097999999999</v>
      </c>
      <c r="S60">
        <v>26.390910000000002</v>
      </c>
      <c r="T60">
        <v>0</v>
      </c>
      <c r="U60">
        <v>418.77</v>
      </c>
      <c r="V60">
        <v>14.253199</v>
      </c>
      <c r="W60">
        <v>147.515624</v>
      </c>
      <c r="X60">
        <v>0</v>
      </c>
      <c r="Y60">
        <v>0</v>
      </c>
      <c r="Z60">
        <v>6.5537999999999998</v>
      </c>
      <c r="AA60">
        <v>0</v>
      </c>
      <c r="AB60">
        <v>13.0634</v>
      </c>
      <c r="AC60">
        <v>19.35568</v>
      </c>
      <c r="AD60">
        <v>0</v>
      </c>
      <c r="AE60">
        <v>14.113</v>
      </c>
      <c r="AF60">
        <v>8.8740000000000006</v>
      </c>
      <c r="AG60">
        <v>19.4376</v>
      </c>
      <c r="AH60">
        <v>0</v>
      </c>
      <c r="AI60">
        <v>0</v>
      </c>
      <c r="AJ60">
        <v>0</v>
      </c>
      <c r="AK60">
        <v>51.394500000000001</v>
      </c>
      <c r="AL60">
        <v>34.86</v>
      </c>
      <c r="AM60">
        <v>0</v>
      </c>
      <c r="AN60">
        <v>0.66954999999999998</v>
      </c>
      <c r="AO60">
        <v>0</v>
      </c>
      <c r="AP60">
        <v>2.0495999999999999</v>
      </c>
      <c r="AQ60">
        <v>20.79</v>
      </c>
      <c r="AR60">
        <v>31.897382</v>
      </c>
      <c r="AS60">
        <v>0</v>
      </c>
      <c r="AT60">
        <v>14.9968</v>
      </c>
      <c r="AU60">
        <v>0</v>
      </c>
      <c r="AV60">
        <v>0</v>
      </c>
      <c r="AW60">
        <v>27.15</v>
      </c>
      <c r="AX60">
        <v>16.440000000000001</v>
      </c>
      <c r="AY60">
        <v>0</v>
      </c>
      <c r="AZ60">
        <v>0</v>
      </c>
      <c r="BA60">
        <f t="shared" si="0"/>
        <v>2737.2733260000005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16.29</v>
      </c>
      <c r="G61">
        <v>0</v>
      </c>
      <c r="H61">
        <v>0</v>
      </c>
      <c r="I61">
        <v>0</v>
      </c>
      <c r="J61">
        <v>0</v>
      </c>
      <c r="K61">
        <v>686.77995799999997</v>
      </c>
      <c r="L61">
        <v>653.15250000000003</v>
      </c>
      <c r="M61">
        <v>87</v>
      </c>
      <c r="N61">
        <v>118.125</v>
      </c>
      <c r="O61">
        <v>123.66562500000001</v>
      </c>
      <c r="P61">
        <v>121.875</v>
      </c>
      <c r="Q61">
        <v>16.901599999999998</v>
      </c>
      <c r="R61">
        <v>21.196097999999999</v>
      </c>
      <c r="S61">
        <v>26.390910000000002</v>
      </c>
      <c r="T61">
        <v>0</v>
      </c>
      <c r="U61">
        <v>418.77</v>
      </c>
      <c r="V61">
        <v>14.253199</v>
      </c>
      <c r="W61">
        <v>147.515624</v>
      </c>
      <c r="X61">
        <v>0</v>
      </c>
      <c r="Y61">
        <v>0</v>
      </c>
      <c r="Z61">
        <v>6.5537999999999998</v>
      </c>
      <c r="AA61">
        <v>0</v>
      </c>
      <c r="AB61">
        <v>26.126799999999999</v>
      </c>
      <c r="AC61">
        <v>19.35568</v>
      </c>
      <c r="AD61">
        <v>0</v>
      </c>
      <c r="AE61">
        <v>14.113</v>
      </c>
      <c r="AF61">
        <v>8.8740000000000006</v>
      </c>
      <c r="AG61">
        <v>19.4376</v>
      </c>
      <c r="AH61">
        <v>0</v>
      </c>
      <c r="AI61">
        <v>0</v>
      </c>
      <c r="AJ61">
        <v>0</v>
      </c>
      <c r="AK61">
        <v>51.394500000000001</v>
      </c>
      <c r="AL61">
        <v>34.86</v>
      </c>
      <c r="AM61">
        <v>0</v>
      </c>
      <c r="AN61">
        <v>0.66954999999999998</v>
      </c>
      <c r="AO61">
        <v>0</v>
      </c>
      <c r="AP61">
        <v>2.0495999999999999</v>
      </c>
      <c r="AQ61">
        <v>31.184999999999999</v>
      </c>
      <c r="AR61">
        <v>31.897382</v>
      </c>
      <c r="AS61">
        <v>0</v>
      </c>
      <c r="AT61">
        <v>14.9968</v>
      </c>
      <c r="AU61">
        <v>0</v>
      </c>
      <c r="AV61">
        <v>0</v>
      </c>
      <c r="AW61">
        <v>27.15</v>
      </c>
      <c r="AX61">
        <v>16.440000000000001</v>
      </c>
      <c r="AY61">
        <v>0</v>
      </c>
      <c r="AZ61">
        <v>0</v>
      </c>
      <c r="BA61">
        <f t="shared" si="0"/>
        <v>2757.0192260000003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16.29</v>
      </c>
      <c r="G62">
        <v>0</v>
      </c>
      <c r="H62">
        <v>0</v>
      </c>
      <c r="I62">
        <v>0</v>
      </c>
      <c r="J62">
        <v>0</v>
      </c>
      <c r="K62">
        <v>686.77995799999997</v>
      </c>
      <c r="L62">
        <v>653.15250000000003</v>
      </c>
      <c r="M62">
        <v>87</v>
      </c>
      <c r="N62">
        <v>118.125</v>
      </c>
      <c r="O62">
        <v>123.66562500000001</v>
      </c>
      <c r="P62">
        <v>121.875</v>
      </c>
      <c r="Q62">
        <v>16.901599999999998</v>
      </c>
      <c r="R62">
        <v>21.196097999999999</v>
      </c>
      <c r="S62">
        <v>26.390910000000002</v>
      </c>
      <c r="T62">
        <v>0</v>
      </c>
      <c r="U62">
        <v>418.77</v>
      </c>
      <c r="V62">
        <v>14.253199</v>
      </c>
      <c r="W62">
        <v>147.515624</v>
      </c>
      <c r="X62">
        <v>0</v>
      </c>
      <c r="Y62">
        <v>0</v>
      </c>
      <c r="Z62">
        <v>6.5537999999999998</v>
      </c>
      <c r="AA62">
        <v>0</v>
      </c>
      <c r="AB62">
        <v>26.126799999999999</v>
      </c>
      <c r="AC62">
        <v>19.35568</v>
      </c>
      <c r="AD62">
        <v>0</v>
      </c>
      <c r="AE62">
        <v>14.113</v>
      </c>
      <c r="AF62">
        <v>8.8740000000000006</v>
      </c>
      <c r="AG62">
        <v>19.4376</v>
      </c>
      <c r="AH62">
        <v>0</v>
      </c>
      <c r="AI62">
        <v>0</v>
      </c>
      <c r="AJ62">
        <v>0</v>
      </c>
      <c r="AK62">
        <v>51.394500000000001</v>
      </c>
      <c r="AL62">
        <v>34.86</v>
      </c>
      <c r="AM62">
        <v>0</v>
      </c>
      <c r="AN62">
        <v>0.66954999999999998</v>
      </c>
      <c r="AO62">
        <v>0</v>
      </c>
      <c r="AP62">
        <v>2.0495999999999999</v>
      </c>
      <c r="AQ62">
        <v>31.184999999999999</v>
      </c>
      <c r="AR62">
        <v>31.897382</v>
      </c>
      <c r="AS62">
        <v>0</v>
      </c>
      <c r="AT62">
        <v>14.9968</v>
      </c>
      <c r="AU62">
        <v>0</v>
      </c>
      <c r="AV62">
        <v>0</v>
      </c>
      <c r="AW62">
        <v>27.15</v>
      </c>
      <c r="AX62">
        <v>16.440000000000001</v>
      </c>
      <c r="AY62">
        <v>0</v>
      </c>
      <c r="AZ62">
        <v>0</v>
      </c>
      <c r="BA62">
        <f t="shared" si="0"/>
        <v>2757.0192260000003</v>
      </c>
    </row>
    <row r="63" spans="1:53">
      <c r="A63" t="s">
        <v>105</v>
      </c>
      <c r="B63">
        <v>0</v>
      </c>
      <c r="C63">
        <v>0</v>
      </c>
      <c r="D63">
        <v>2.1</v>
      </c>
      <c r="E63">
        <v>0</v>
      </c>
      <c r="F63">
        <v>16.29</v>
      </c>
      <c r="G63">
        <v>0</v>
      </c>
      <c r="H63">
        <v>0</v>
      </c>
      <c r="I63">
        <v>0</v>
      </c>
      <c r="J63">
        <v>0</v>
      </c>
      <c r="K63">
        <v>686.77995799999997</v>
      </c>
      <c r="L63">
        <v>653.15250000000003</v>
      </c>
      <c r="M63">
        <v>87</v>
      </c>
      <c r="N63">
        <v>118.125</v>
      </c>
      <c r="O63">
        <v>123.66562500000001</v>
      </c>
      <c r="P63">
        <v>118.125</v>
      </c>
      <c r="Q63">
        <v>16.901599999999998</v>
      </c>
      <c r="R63">
        <v>21.196097999999999</v>
      </c>
      <c r="S63">
        <v>26.390910000000002</v>
      </c>
      <c r="T63">
        <v>0</v>
      </c>
      <c r="U63">
        <v>418.77</v>
      </c>
      <c r="V63">
        <v>14.253199</v>
      </c>
      <c r="W63">
        <v>147.515624</v>
      </c>
      <c r="X63">
        <v>0</v>
      </c>
      <c r="Y63">
        <v>0</v>
      </c>
      <c r="Z63">
        <v>6.5537999999999998</v>
      </c>
      <c r="AA63">
        <v>0</v>
      </c>
      <c r="AB63">
        <v>26.126799999999999</v>
      </c>
      <c r="AC63">
        <v>19.35568</v>
      </c>
      <c r="AD63">
        <v>0</v>
      </c>
      <c r="AE63">
        <v>14.113</v>
      </c>
      <c r="AF63">
        <v>8.8740000000000006</v>
      </c>
      <c r="AG63">
        <v>19.4376</v>
      </c>
      <c r="AH63">
        <v>0</v>
      </c>
      <c r="AI63">
        <v>0</v>
      </c>
      <c r="AJ63">
        <v>0</v>
      </c>
      <c r="AK63">
        <v>51.394500000000001</v>
      </c>
      <c r="AL63">
        <v>34.86</v>
      </c>
      <c r="AM63">
        <v>0</v>
      </c>
      <c r="AN63">
        <v>0.66954999999999998</v>
      </c>
      <c r="AO63">
        <v>0</v>
      </c>
      <c r="AP63">
        <v>2.0495999999999999</v>
      </c>
      <c r="AQ63">
        <v>31.184999999999999</v>
      </c>
      <c r="AR63">
        <v>31.897382</v>
      </c>
      <c r="AS63">
        <v>0</v>
      </c>
      <c r="AT63">
        <v>14.9968</v>
      </c>
      <c r="AU63">
        <v>0</v>
      </c>
      <c r="AV63">
        <v>5.7750000000000004</v>
      </c>
      <c r="AW63">
        <v>27.15</v>
      </c>
      <c r="AX63">
        <v>16.440000000000001</v>
      </c>
      <c r="AY63">
        <v>0</v>
      </c>
      <c r="AZ63">
        <v>0</v>
      </c>
      <c r="BA63">
        <f t="shared" si="0"/>
        <v>2761.1442260000008</v>
      </c>
    </row>
    <row r="64" spans="1:53">
      <c r="A64" t="s">
        <v>106</v>
      </c>
      <c r="B64">
        <v>0</v>
      </c>
      <c r="C64">
        <v>0</v>
      </c>
      <c r="D64">
        <v>2.1</v>
      </c>
      <c r="E64">
        <v>0</v>
      </c>
      <c r="F64">
        <v>16.29</v>
      </c>
      <c r="G64">
        <v>0</v>
      </c>
      <c r="H64">
        <v>0</v>
      </c>
      <c r="I64">
        <v>0</v>
      </c>
      <c r="J64">
        <v>0</v>
      </c>
      <c r="K64">
        <v>686.77995799999997</v>
      </c>
      <c r="L64">
        <v>653.15250000000003</v>
      </c>
      <c r="M64">
        <v>87</v>
      </c>
      <c r="N64">
        <v>118.125</v>
      </c>
      <c r="O64">
        <v>123.66562500000001</v>
      </c>
      <c r="P64">
        <v>114.375</v>
      </c>
      <c r="Q64">
        <v>16.901599999999998</v>
      </c>
      <c r="R64">
        <v>21.196097999999999</v>
      </c>
      <c r="S64">
        <v>26.390910000000002</v>
      </c>
      <c r="T64">
        <v>0</v>
      </c>
      <c r="U64">
        <v>418.77</v>
      </c>
      <c r="V64">
        <v>14.253199</v>
      </c>
      <c r="W64">
        <v>147.515624</v>
      </c>
      <c r="X64">
        <v>0</v>
      </c>
      <c r="Y64">
        <v>0</v>
      </c>
      <c r="Z64">
        <v>6.5537999999999998</v>
      </c>
      <c r="AA64">
        <v>0</v>
      </c>
      <c r="AB64">
        <v>26.126799999999999</v>
      </c>
      <c r="AC64">
        <v>19.35568</v>
      </c>
      <c r="AD64">
        <v>0</v>
      </c>
      <c r="AE64">
        <v>14.113</v>
      </c>
      <c r="AF64">
        <v>8.8740000000000006</v>
      </c>
      <c r="AG64">
        <v>19.4376</v>
      </c>
      <c r="AH64">
        <v>0</v>
      </c>
      <c r="AI64">
        <v>0</v>
      </c>
      <c r="AJ64">
        <v>0</v>
      </c>
      <c r="AK64">
        <v>51.394500000000001</v>
      </c>
      <c r="AL64">
        <v>34.86</v>
      </c>
      <c r="AM64">
        <v>0</v>
      </c>
      <c r="AN64">
        <v>0.66954999999999998</v>
      </c>
      <c r="AO64">
        <v>0</v>
      </c>
      <c r="AP64">
        <v>2.0495999999999999</v>
      </c>
      <c r="AQ64">
        <v>31.184999999999999</v>
      </c>
      <c r="AR64">
        <v>31.897382</v>
      </c>
      <c r="AS64">
        <v>0</v>
      </c>
      <c r="AT64">
        <v>14.9968</v>
      </c>
      <c r="AU64">
        <v>0</v>
      </c>
      <c r="AV64">
        <v>5.7750000000000004</v>
      </c>
      <c r="AW64">
        <v>27.15</v>
      </c>
      <c r="AX64">
        <v>16.440000000000001</v>
      </c>
      <c r="AY64">
        <v>0</v>
      </c>
      <c r="AZ64">
        <v>0</v>
      </c>
      <c r="BA64">
        <f t="shared" si="0"/>
        <v>2757.3942260000008</v>
      </c>
    </row>
    <row r="65" spans="1:53">
      <c r="A65" t="s">
        <v>107</v>
      </c>
      <c r="B65">
        <v>0</v>
      </c>
      <c r="C65">
        <v>0</v>
      </c>
      <c r="D65">
        <v>2.1</v>
      </c>
      <c r="E65">
        <v>0</v>
      </c>
      <c r="F65">
        <v>16.29</v>
      </c>
      <c r="G65">
        <v>0</v>
      </c>
      <c r="H65">
        <v>0</v>
      </c>
      <c r="I65">
        <v>0</v>
      </c>
      <c r="J65">
        <v>0</v>
      </c>
      <c r="K65">
        <v>686.77995799999997</v>
      </c>
      <c r="L65">
        <v>653.15250000000003</v>
      </c>
      <c r="M65">
        <v>87</v>
      </c>
      <c r="N65">
        <v>118.125</v>
      </c>
      <c r="O65">
        <v>123.66562500000001</v>
      </c>
      <c r="P65">
        <v>110.625</v>
      </c>
      <c r="Q65">
        <v>16.901599999999998</v>
      </c>
      <c r="R65">
        <v>21.196097999999999</v>
      </c>
      <c r="S65">
        <v>26.390910000000002</v>
      </c>
      <c r="T65">
        <v>0</v>
      </c>
      <c r="U65">
        <v>418.77</v>
      </c>
      <c r="V65">
        <v>14.253199</v>
      </c>
      <c r="W65">
        <v>147.515624</v>
      </c>
      <c r="X65">
        <v>0</v>
      </c>
      <c r="Y65">
        <v>0</v>
      </c>
      <c r="Z65">
        <v>0</v>
      </c>
      <c r="AA65">
        <v>7.742</v>
      </c>
      <c r="AB65">
        <v>26.126799999999999</v>
      </c>
      <c r="AC65">
        <v>19.35568</v>
      </c>
      <c r="AD65">
        <v>0</v>
      </c>
      <c r="AE65">
        <v>14.113</v>
      </c>
      <c r="AF65">
        <v>8.8740000000000006</v>
      </c>
      <c r="AG65">
        <v>19.4376</v>
      </c>
      <c r="AH65">
        <v>22.822700000000001</v>
      </c>
      <c r="AI65">
        <v>0</v>
      </c>
      <c r="AJ65">
        <v>0</v>
      </c>
      <c r="AK65">
        <v>51.394500000000001</v>
      </c>
      <c r="AL65">
        <v>34.86</v>
      </c>
      <c r="AM65">
        <v>0</v>
      </c>
      <c r="AN65">
        <v>0.66954999999999998</v>
      </c>
      <c r="AO65">
        <v>0</v>
      </c>
      <c r="AP65">
        <v>2.5619999999999998</v>
      </c>
      <c r="AQ65">
        <v>31.184999999999999</v>
      </c>
      <c r="AR65">
        <v>31.897382</v>
      </c>
      <c r="AS65">
        <v>0</v>
      </c>
      <c r="AT65">
        <v>14.9968</v>
      </c>
      <c r="AU65">
        <v>0</v>
      </c>
      <c r="AV65">
        <v>5.7750000000000004</v>
      </c>
      <c r="AW65">
        <v>27.15</v>
      </c>
      <c r="AX65">
        <v>16.440000000000001</v>
      </c>
      <c r="AY65">
        <v>0</v>
      </c>
      <c r="AZ65">
        <v>0</v>
      </c>
      <c r="BA65">
        <f t="shared" si="0"/>
        <v>2778.1675260000011</v>
      </c>
    </row>
    <row r="66" spans="1:53">
      <c r="A66" t="s">
        <v>108</v>
      </c>
      <c r="B66">
        <v>0</v>
      </c>
      <c r="C66">
        <v>0</v>
      </c>
      <c r="D66">
        <v>2.1</v>
      </c>
      <c r="E66">
        <v>0</v>
      </c>
      <c r="F66">
        <v>16.29</v>
      </c>
      <c r="G66">
        <v>0</v>
      </c>
      <c r="H66">
        <v>0</v>
      </c>
      <c r="I66">
        <v>0</v>
      </c>
      <c r="J66">
        <v>0</v>
      </c>
      <c r="K66">
        <v>686.77995799999997</v>
      </c>
      <c r="L66">
        <v>653.15250000000003</v>
      </c>
      <c r="M66">
        <v>87</v>
      </c>
      <c r="N66">
        <v>118.125</v>
      </c>
      <c r="O66">
        <v>123.66562500000001</v>
      </c>
      <c r="P66">
        <v>110.625</v>
      </c>
      <c r="Q66">
        <v>16.901599999999998</v>
      </c>
      <c r="R66">
        <v>21.196097999999999</v>
      </c>
      <c r="S66">
        <v>26.390910000000002</v>
      </c>
      <c r="T66">
        <v>0</v>
      </c>
      <c r="U66">
        <v>418.77</v>
      </c>
      <c r="V66">
        <v>14.253199</v>
      </c>
      <c r="W66">
        <v>147.515624</v>
      </c>
      <c r="X66">
        <v>0</v>
      </c>
      <c r="Y66">
        <v>0</v>
      </c>
      <c r="Z66">
        <v>0</v>
      </c>
      <c r="AA66">
        <v>12.64</v>
      </c>
      <c r="AB66">
        <v>26.126799999999999</v>
      </c>
      <c r="AC66">
        <v>19.35568</v>
      </c>
      <c r="AD66">
        <v>0</v>
      </c>
      <c r="AE66">
        <v>14.113</v>
      </c>
      <c r="AF66">
        <v>8.8740000000000006</v>
      </c>
      <c r="AG66">
        <v>19.4376</v>
      </c>
      <c r="AH66">
        <v>28.41</v>
      </c>
      <c r="AI66">
        <v>0</v>
      </c>
      <c r="AJ66">
        <v>0</v>
      </c>
      <c r="AK66">
        <v>51.394500000000001</v>
      </c>
      <c r="AL66">
        <v>34.86</v>
      </c>
      <c r="AM66">
        <v>0</v>
      </c>
      <c r="AN66">
        <v>0.66954999999999998</v>
      </c>
      <c r="AO66">
        <v>0</v>
      </c>
      <c r="AP66">
        <v>2.5619999999999998</v>
      </c>
      <c r="AQ66">
        <v>31.184999999999999</v>
      </c>
      <c r="AR66">
        <v>31.897382</v>
      </c>
      <c r="AS66">
        <v>0</v>
      </c>
      <c r="AT66">
        <v>14.9968</v>
      </c>
      <c r="AU66">
        <v>0</v>
      </c>
      <c r="AV66">
        <v>5.7750000000000004</v>
      </c>
      <c r="AW66">
        <v>27.15</v>
      </c>
      <c r="AX66">
        <v>16.440000000000001</v>
      </c>
      <c r="AY66">
        <v>0</v>
      </c>
      <c r="AZ66">
        <v>0</v>
      </c>
      <c r="BA66">
        <f t="shared" si="0"/>
        <v>2788.6528260000005</v>
      </c>
    </row>
    <row r="67" spans="1:53">
      <c r="A67" t="s">
        <v>109</v>
      </c>
      <c r="B67">
        <v>0</v>
      </c>
      <c r="C67">
        <v>0</v>
      </c>
      <c r="D67">
        <v>2.1</v>
      </c>
      <c r="E67">
        <v>0</v>
      </c>
      <c r="F67">
        <v>16.29</v>
      </c>
      <c r="G67">
        <v>0</v>
      </c>
      <c r="H67">
        <v>0</v>
      </c>
      <c r="I67">
        <v>0</v>
      </c>
      <c r="J67">
        <v>0</v>
      </c>
      <c r="K67">
        <v>686.77995799999997</v>
      </c>
      <c r="L67">
        <v>653.15250000000003</v>
      </c>
      <c r="M67">
        <v>87</v>
      </c>
      <c r="N67">
        <v>118.125</v>
      </c>
      <c r="O67">
        <v>123.66562500000001</v>
      </c>
      <c r="P67">
        <v>110.625</v>
      </c>
      <c r="Q67">
        <v>16.901599999999998</v>
      </c>
      <c r="R67">
        <v>21.196097999999999</v>
      </c>
      <c r="S67">
        <v>26.390910000000002</v>
      </c>
      <c r="T67">
        <v>0</v>
      </c>
      <c r="U67">
        <v>418.77</v>
      </c>
      <c r="V67">
        <v>14.253199</v>
      </c>
      <c r="W67">
        <v>147.515624</v>
      </c>
      <c r="X67">
        <v>0</v>
      </c>
      <c r="Y67">
        <v>0</v>
      </c>
      <c r="Z67">
        <v>0</v>
      </c>
      <c r="AA67">
        <v>12.64</v>
      </c>
      <c r="AB67">
        <v>26.126799999999999</v>
      </c>
      <c r="AC67">
        <v>9.6778399999999998</v>
      </c>
      <c r="AD67">
        <v>9.1149000000000004</v>
      </c>
      <c r="AE67">
        <v>28.225999999999999</v>
      </c>
      <c r="AF67">
        <v>8.8740000000000006</v>
      </c>
      <c r="AG67">
        <v>19.4376</v>
      </c>
      <c r="AH67">
        <v>41.667999999999999</v>
      </c>
      <c r="AI67">
        <v>0</v>
      </c>
      <c r="AJ67">
        <v>0</v>
      </c>
      <c r="AK67">
        <v>51.394500000000001</v>
      </c>
      <c r="AL67">
        <v>20.916</v>
      </c>
      <c r="AM67">
        <v>0</v>
      </c>
      <c r="AN67">
        <v>0.66954999999999998</v>
      </c>
      <c r="AO67">
        <v>0</v>
      </c>
      <c r="AP67">
        <v>2.5619999999999998</v>
      </c>
      <c r="AQ67">
        <v>31.184999999999999</v>
      </c>
      <c r="AR67">
        <v>31.897382</v>
      </c>
      <c r="AS67">
        <v>0</v>
      </c>
      <c r="AT67">
        <v>14.9968</v>
      </c>
      <c r="AU67">
        <v>0</v>
      </c>
      <c r="AV67">
        <v>5.7750000000000004</v>
      </c>
      <c r="AW67">
        <v>27.15</v>
      </c>
      <c r="AX67">
        <v>16.440000000000001</v>
      </c>
      <c r="AY67">
        <v>0</v>
      </c>
      <c r="AZ67">
        <v>0</v>
      </c>
      <c r="BA67">
        <f t="shared" si="0"/>
        <v>2801.5168860000008</v>
      </c>
    </row>
    <row r="68" spans="1:53">
      <c r="A68" t="s">
        <v>110</v>
      </c>
      <c r="B68">
        <v>0</v>
      </c>
      <c r="C68">
        <v>0</v>
      </c>
      <c r="D68">
        <v>2.1</v>
      </c>
      <c r="E68">
        <v>0</v>
      </c>
      <c r="F68">
        <v>16.29</v>
      </c>
      <c r="G68">
        <v>0</v>
      </c>
      <c r="H68">
        <v>0</v>
      </c>
      <c r="I68">
        <v>0</v>
      </c>
      <c r="J68">
        <v>0</v>
      </c>
      <c r="K68">
        <v>686.77995799999997</v>
      </c>
      <c r="L68">
        <v>653.15250000000003</v>
      </c>
      <c r="M68">
        <v>87</v>
      </c>
      <c r="N68">
        <v>118.125</v>
      </c>
      <c r="O68">
        <v>123.66562500000001</v>
      </c>
      <c r="P68">
        <v>110.625</v>
      </c>
      <c r="Q68">
        <v>16.901599999999998</v>
      </c>
      <c r="R68">
        <v>21.196097999999999</v>
      </c>
      <c r="S68">
        <v>26.390910000000002</v>
      </c>
      <c r="T68">
        <v>0</v>
      </c>
      <c r="U68">
        <v>418.77</v>
      </c>
      <c r="V68">
        <v>14.253199</v>
      </c>
      <c r="W68">
        <v>147.515624</v>
      </c>
      <c r="X68">
        <v>0</v>
      </c>
      <c r="Y68">
        <v>0</v>
      </c>
      <c r="Z68">
        <v>0</v>
      </c>
      <c r="AA68">
        <v>12.64</v>
      </c>
      <c r="AB68">
        <v>13.0634</v>
      </c>
      <c r="AC68">
        <v>9.6778399999999998</v>
      </c>
      <c r="AD68">
        <v>9.1149000000000004</v>
      </c>
      <c r="AE68">
        <v>28.225999999999999</v>
      </c>
      <c r="AF68">
        <v>8.8740000000000006</v>
      </c>
      <c r="AG68">
        <v>19.4376</v>
      </c>
      <c r="AH68">
        <v>41.667999999999999</v>
      </c>
      <c r="AI68">
        <v>0</v>
      </c>
      <c r="AJ68">
        <v>0</v>
      </c>
      <c r="AK68">
        <v>51.394500000000001</v>
      </c>
      <c r="AL68">
        <v>20.916</v>
      </c>
      <c r="AM68">
        <v>0</v>
      </c>
      <c r="AN68">
        <v>0.66954999999999998</v>
      </c>
      <c r="AO68">
        <v>0</v>
      </c>
      <c r="AP68">
        <v>2.5619999999999998</v>
      </c>
      <c r="AQ68">
        <v>31.184999999999999</v>
      </c>
      <c r="AR68">
        <v>31.897382</v>
      </c>
      <c r="AS68">
        <v>0</v>
      </c>
      <c r="AT68">
        <v>14.9968</v>
      </c>
      <c r="AU68">
        <v>0</v>
      </c>
      <c r="AV68">
        <v>5.7750000000000004</v>
      </c>
      <c r="AW68">
        <v>27.15</v>
      </c>
      <c r="AX68">
        <v>16.440000000000001</v>
      </c>
      <c r="AY68">
        <v>0</v>
      </c>
      <c r="AZ68">
        <v>0</v>
      </c>
      <c r="BA68">
        <f t="shared" ref="BA68:BA98" si="1">SUM(B68:AZ68)</f>
        <v>2788.4534860000008</v>
      </c>
    </row>
    <row r="69" spans="1:53">
      <c r="A69" t="s">
        <v>111</v>
      </c>
      <c r="B69">
        <v>0</v>
      </c>
      <c r="C69">
        <v>0</v>
      </c>
      <c r="D69">
        <v>2.1</v>
      </c>
      <c r="E69">
        <v>0</v>
      </c>
      <c r="F69">
        <v>16.29</v>
      </c>
      <c r="G69">
        <v>0</v>
      </c>
      <c r="H69">
        <v>0</v>
      </c>
      <c r="I69">
        <v>0</v>
      </c>
      <c r="J69">
        <v>0</v>
      </c>
      <c r="K69">
        <v>686.77995799999997</v>
      </c>
      <c r="L69">
        <v>653.15250000000003</v>
      </c>
      <c r="M69">
        <v>87</v>
      </c>
      <c r="N69">
        <v>118.125</v>
      </c>
      <c r="O69">
        <v>123.66562500000001</v>
      </c>
      <c r="P69">
        <v>110.625</v>
      </c>
      <c r="Q69">
        <v>16.901599999999998</v>
      </c>
      <c r="R69">
        <v>21.196097999999999</v>
      </c>
      <c r="S69">
        <v>26.390910000000002</v>
      </c>
      <c r="T69">
        <v>0</v>
      </c>
      <c r="U69">
        <v>418.77</v>
      </c>
      <c r="V69">
        <v>14.253199</v>
      </c>
      <c r="W69">
        <v>147.515624</v>
      </c>
      <c r="X69">
        <v>0</v>
      </c>
      <c r="Y69">
        <v>0</v>
      </c>
      <c r="Z69">
        <v>0</v>
      </c>
      <c r="AA69">
        <v>12.64</v>
      </c>
      <c r="AB69">
        <v>13.0634</v>
      </c>
      <c r="AC69">
        <v>9.6778399999999998</v>
      </c>
      <c r="AD69">
        <v>9.1149000000000004</v>
      </c>
      <c r="AE69">
        <v>28.225999999999999</v>
      </c>
      <c r="AF69">
        <v>8.8740000000000006</v>
      </c>
      <c r="AG69">
        <v>19.4376</v>
      </c>
      <c r="AH69">
        <v>41.667999999999999</v>
      </c>
      <c r="AI69">
        <v>0</v>
      </c>
      <c r="AJ69">
        <v>0</v>
      </c>
      <c r="AK69">
        <v>51.394500000000001</v>
      </c>
      <c r="AL69">
        <v>20.916</v>
      </c>
      <c r="AM69">
        <v>0</v>
      </c>
      <c r="AN69">
        <v>0.66954999999999998</v>
      </c>
      <c r="AO69">
        <v>0</v>
      </c>
      <c r="AP69">
        <v>2.5619999999999998</v>
      </c>
      <c r="AQ69">
        <v>31.184999999999999</v>
      </c>
      <c r="AR69">
        <v>31.897382</v>
      </c>
      <c r="AS69">
        <v>0</v>
      </c>
      <c r="AT69">
        <v>14.9968</v>
      </c>
      <c r="AU69">
        <v>0</v>
      </c>
      <c r="AV69">
        <v>5.7750000000000004</v>
      </c>
      <c r="AW69">
        <v>27.15</v>
      </c>
      <c r="AX69">
        <v>16.440000000000001</v>
      </c>
      <c r="AY69">
        <v>0</v>
      </c>
      <c r="AZ69">
        <v>0</v>
      </c>
      <c r="BA69">
        <f t="shared" si="1"/>
        <v>2788.4534860000008</v>
      </c>
    </row>
    <row r="70" spans="1:53">
      <c r="A70" t="s">
        <v>112</v>
      </c>
      <c r="B70">
        <v>0</v>
      </c>
      <c r="C70">
        <v>0</v>
      </c>
      <c r="D70">
        <v>2.1</v>
      </c>
      <c r="E70">
        <v>0</v>
      </c>
      <c r="F70">
        <v>16.29</v>
      </c>
      <c r="G70">
        <v>0</v>
      </c>
      <c r="H70">
        <v>0</v>
      </c>
      <c r="I70">
        <v>0</v>
      </c>
      <c r="J70">
        <v>0</v>
      </c>
      <c r="K70">
        <v>686.77995799999997</v>
      </c>
      <c r="L70">
        <v>653.15250000000003</v>
      </c>
      <c r="M70">
        <v>87</v>
      </c>
      <c r="N70">
        <v>118.125</v>
      </c>
      <c r="O70">
        <v>123.66562500000001</v>
      </c>
      <c r="P70">
        <v>110.625</v>
      </c>
      <c r="Q70">
        <v>16.901599999999998</v>
      </c>
      <c r="R70">
        <v>21.196097999999999</v>
      </c>
      <c r="S70">
        <v>26.390910000000002</v>
      </c>
      <c r="T70">
        <v>0</v>
      </c>
      <c r="U70">
        <v>418.77</v>
      </c>
      <c r="V70">
        <v>14.253199</v>
      </c>
      <c r="W70">
        <v>147.515624</v>
      </c>
      <c r="X70">
        <v>0</v>
      </c>
      <c r="Y70">
        <v>0</v>
      </c>
      <c r="Z70">
        <v>6.6</v>
      </c>
      <c r="AA70">
        <v>12.64</v>
      </c>
      <c r="AB70">
        <v>13.0634</v>
      </c>
      <c r="AC70">
        <v>9.6778399999999998</v>
      </c>
      <c r="AD70">
        <v>9.1149000000000004</v>
      </c>
      <c r="AE70">
        <v>28.225999999999999</v>
      </c>
      <c r="AF70">
        <v>8.8740000000000006</v>
      </c>
      <c r="AG70">
        <v>19.4376</v>
      </c>
      <c r="AH70">
        <v>41.667999999999999</v>
      </c>
      <c r="AI70">
        <v>0</v>
      </c>
      <c r="AJ70">
        <v>0</v>
      </c>
      <c r="AK70">
        <v>51.394500000000001</v>
      </c>
      <c r="AL70">
        <v>20.916</v>
      </c>
      <c r="AM70">
        <v>5.2786799999999996</v>
      </c>
      <c r="AN70">
        <v>0.66954999999999998</v>
      </c>
      <c r="AO70">
        <v>0</v>
      </c>
      <c r="AP70">
        <v>2.5619999999999998</v>
      </c>
      <c r="AQ70">
        <v>31.184999999999999</v>
      </c>
      <c r="AR70">
        <v>31.897382</v>
      </c>
      <c r="AS70">
        <v>0</v>
      </c>
      <c r="AT70">
        <v>14.9968</v>
      </c>
      <c r="AU70">
        <v>0</v>
      </c>
      <c r="AV70">
        <v>5.7750000000000004</v>
      </c>
      <c r="AW70">
        <v>27.15</v>
      </c>
      <c r="AX70">
        <v>16.440000000000001</v>
      </c>
      <c r="AY70">
        <v>0</v>
      </c>
      <c r="AZ70">
        <v>0</v>
      </c>
      <c r="BA70">
        <f t="shared" si="1"/>
        <v>2800.3321660000006</v>
      </c>
    </row>
    <row r="71" spans="1:53">
      <c r="A71" t="s">
        <v>113</v>
      </c>
      <c r="B71">
        <v>0</v>
      </c>
      <c r="C71">
        <v>0</v>
      </c>
      <c r="D71">
        <v>4.2</v>
      </c>
      <c r="E71">
        <v>0</v>
      </c>
      <c r="F71">
        <v>16.29</v>
      </c>
      <c r="G71">
        <v>0</v>
      </c>
      <c r="H71">
        <v>0</v>
      </c>
      <c r="I71">
        <v>0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110.625</v>
      </c>
      <c r="Q71">
        <v>16.901599999999998</v>
      </c>
      <c r="R71">
        <v>21.196097999999999</v>
      </c>
      <c r="S71">
        <v>26.390910000000002</v>
      </c>
      <c r="T71">
        <v>0</v>
      </c>
      <c r="U71">
        <v>418.77</v>
      </c>
      <c r="V71">
        <v>14.253199</v>
      </c>
      <c r="W71">
        <v>147.515624</v>
      </c>
      <c r="X71">
        <v>0</v>
      </c>
      <c r="Y71">
        <v>0</v>
      </c>
      <c r="Z71">
        <v>6.6</v>
      </c>
      <c r="AA71">
        <v>25.28</v>
      </c>
      <c r="AB71">
        <v>13.0634</v>
      </c>
      <c r="AC71">
        <v>9.6778399999999998</v>
      </c>
      <c r="AD71">
        <v>9.1149000000000004</v>
      </c>
      <c r="AE71">
        <v>28.225999999999999</v>
      </c>
      <c r="AF71">
        <v>8.8740000000000006</v>
      </c>
      <c r="AG71">
        <v>19.4376</v>
      </c>
      <c r="AH71">
        <v>41.667999999999999</v>
      </c>
      <c r="AI71">
        <v>0</v>
      </c>
      <c r="AJ71">
        <v>0</v>
      </c>
      <c r="AK71">
        <v>51.394500000000001</v>
      </c>
      <c r="AL71">
        <v>20.916</v>
      </c>
      <c r="AM71">
        <v>9.3309999999999995</v>
      </c>
      <c r="AN71">
        <v>0.66954999999999998</v>
      </c>
      <c r="AO71">
        <v>0</v>
      </c>
      <c r="AP71">
        <v>2.5619999999999998</v>
      </c>
      <c r="AQ71">
        <v>31.184999999999999</v>
      </c>
      <c r="AR71">
        <v>31.897382</v>
      </c>
      <c r="AS71">
        <v>0</v>
      </c>
      <c r="AT71">
        <v>14.9968</v>
      </c>
      <c r="AU71">
        <v>0</v>
      </c>
      <c r="AV71">
        <v>11.55</v>
      </c>
      <c r="AW71">
        <v>27.15</v>
      </c>
      <c r="AX71">
        <v>19.18</v>
      </c>
      <c r="AY71">
        <v>0</v>
      </c>
      <c r="AZ71">
        <v>0</v>
      </c>
      <c r="BA71">
        <f t="shared" si="1"/>
        <v>2832.6394860000005</v>
      </c>
    </row>
    <row r="72" spans="1:53">
      <c r="A72" t="s">
        <v>114</v>
      </c>
      <c r="B72">
        <v>0</v>
      </c>
      <c r="C72">
        <v>0</v>
      </c>
      <c r="D72">
        <v>4.2</v>
      </c>
      <c r="E72">
        <v>0</v>
      </c>
      <c r="F72">
        <v>16.29</v>
      </c>
      <c r="G72">
        <v>0</v>
      </c>
      <c r="H72">
        <v>0</v>
      </c>
      <c r="I72">
        <v>0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110.625</v>
      </c>
      <c r="Q72">
        <v>16.901599999999998</v>
      </c>
      <c r="R72">
        <v>21.196097999999999</v>
      </c>
      <c r="S72">
        <v>26.390910000000002</v>
      </c>
      <c r="T72">
        <v>0</v>
      </c>
      <c r="U72">
        <v>418.77</v>
      </c>
      <c r="V72">
        <v>14.253199</v>
      </c>
      <c r="W72">
        <v>147.515624</v>
      </c>
      <c r="X72">
        <v>0</v>
      </c>
      <c r="Y72">
        <v>0</v>
      </c>
      <c r="Z72">
        <v>6.6</v>
      </c>
      <c r="AA72">
        <v>25.28</v>
      </c>
      <c r="AB72">
        <v>13.0634</v>
      </c>
      <c r="AC72">
        <v>9.6778399999999998</v>
      </c>
      <c r="AD72">
        <v>9.1149000000000004</v>
      </c>
      <c r="AE72">
        <v>28.225999999999999</v>
      </c>
      <c r="AF72">
        <v>8.8740000000000006</v>
      </c>
      <c r="AG72">
        <v>19.4376</v>
      </c>
      <c r="AH72">
        <v>41.667999999999999</v>
      </c>
      <c r="AI72">
        <v>0</v>
      </c>
      <c r="AJ72">
        <v>0</v>
      </c>
      <c r="AK72">
        <v>51.394500000000001</v>
      </c>
      <c r="AL72">
        <v>20.916</v>
      </c>
      <c r="AM72">
        <v>9.3309999999999995</v>
      </c>
      <c r="AN72">
        <v>0.66954999999999998</v>
      </c>
      <c r="AO72">
        <v>0</v>
      </c>
      <c r="AP72">
        <v>2.5619999999999998</v>
      </c>
      <c r="AQ72">
        <v>31.184999999999999</v>
      </c>
      <c r="AR72">
        <v>31.897382</v>
      </c>
      <c r="AS72">
        <v>0</v>
      </c>
      <c r="AT72">
        <v>14.9968</v>
      </c>
      <c r="AU72">
        <v>0</v>
      </c>
      <c r="AV72">
        <v>11.55</v>
      </c>
      <c r="AW72">
        <v>27.15</v>
      </c>
      <c r="AX72">
        <v>19.18</v>
      </c>
      <c r="AY72">
        <v>0</v>
      </c>
      <c r="AZ72">
        <v>0</v>
      </c>
      <c r="BA72">
        <f t="shared" si="1"/>
        <v>2832.6394860000005</v>
      </c>
    </row>
    <row r="73" spans="1:53">
      <c r="A73" t="s">
        <v>115</v>
      </c>
      <c r="B73">
        <v>0</v>
      </c>
      <c r="C73">
        <v>0</v>
      </c>
      <c r="D73">
        <v>4.2</v>
      </c>
      <c r="E73">
        <v>0</v>
      </c>
      <c r="F73">
        <v>16.29</v>
      </c>
      <c r="G73">
        <v>0</v>
      </c>
      <c r="H73">
        <v>0</v>
      </c>
      <c r="I73">
        <v>0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110.625</v>
      </c>
      <c r="Q73">
        <v>16.901599999999998</v>
      </c>
      <c r="R73">
        <v>21.196097999999999</v>
      </c>
      <c r="S73">
        <v>26.390910000000002</v>
      </c>
      <c r="T73">
        <v>0</v>
      </c>
      <c r="U73">
        <v>418.77</v>
      </c>
      <c r="V73">
        <v>14.253199</v>
      </c>
      <c r="W73">
        <v>147.515624</v>
      </c>
      <c r="X73">
        <v>0</v>
      </c>
      <c r="Y73">
        <v>0</v>
      </c>
      <c r="Z73">
        <v>6.6</v>
      </c>
      <c r="AA73">
        <v>25.28</v>
      </c>
      <c r="AB73">
        <v>13.0634</v>
      </c>
      <c r="AC73">
        <v>9.6778399999999998</v>
      </c>
      <c r="AD73">
        <v>9.1149000000000004</v>
      </c>
      <c r="AE73">
        <v>28.225999999999999</v>
      </c>
      <c r="AF73">
        <v>8.8740000000000006</v>
      </c>
      <c r="AG73">
        <v>19.4376</v>
      </c>
      <c r="AH73">
        <v>41.667999999999999</v>
      </c>
      <c r="AI73">
        <v>0</v>
      </c>
      <c r="AJ73">
        <v>0</v>
      </c>
      <c r="AK73">
        <v>51.394500000000001</v>
      </c>
      <c r="AL73">
        <v>20.916</v>
      </c>
      <c r="AM73">
        <v>10.397399999999999</v>
      </c>
      <c r="AN73">
        <v>0.66954999999999998</v>
      </c>
      <c r="AO73">
        <v>0</v>
      </c>
      <c r="AP73">
        <v>8.0702999999999996</v>
      </c>
      <c r="AQ73">
        <v>31.184999999999999</v>
      </c>
      <c r="AR73">
        <v>31.897382</v>
      </c>
      <c r="AS73">
        <v>0</v>
      </c>
      <c r="AT73">
        <v>14.9968</v>
      </c>
      <c r="AU73">
        <v>0</v>
      </c>
      <c r="AV73">
        <v>11.55</v>
      </c>
      <c r="AW73">
        <v>27.15</v>
      </c>
      <c r="AX73">
        <v>19.18</v>
      </c>
      <c r="AY73">
        <v>0</v>
      </c>
      <c r="AZ73">
        <v>0</v>
      </c>
      <c r="BA73">
        <f t="shared" si="1"/>
        <v>2839.2141860000002</v>
      </c>
    </row>
    <row r="74" spans="1:53">
      <c r="A74" t="s">
        <v>116</v>
      </c>
      <c r="B74">
        <v>0</v>
      </c>
      <c r="C74">
        <v>0</v>
      </c>
      <c r="D74">
        <v>4.2</v>
      </c>
      <c r="E74">
        <v>0</v>
      </c>
      <c r="F74">
        <v>16.29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110.625</v>
      </c>
      <c r="Q74">
        <v>16.901599999999998</v>
      </c>
      <c r="R74">
        <v>21.196097999999999</v>
      </c>
      <c r="S74">
        <v>26.390910000000002</v>
      </c>
      <c r="T74">
        <v>0</v>
      </c>
      <c r="U74">
        <v>418.77</v>
      </c>
      <c r="V74">
        <v>14.253199</v>
      </c>
      <c r="W74">
        <v>147.515624</v>
      </c>
      <c r="X74">
        <v>0</v>
      </c>
      <c r="Y74">
        <v>0</v>
      </c>
      <c r="Z74">
        <v>6.6</v>
      </c>
      <c r="AA74">
        <v>25.28</v>
      </c>
      <c r="AB74">
        <v>13.0634</v>
      </c>
      <c r="AC74">
        <v>9.6778399999999998</v>
      </c>
      <c r="AD74">
        <v>9.1149000000000004</v>
      </c>
      <c r="AE74">
        <v>28.225999999999999</v>
      </c>
      <c r="AF74">
        <v>8.8740000000000006</v>
      </c>
      <c r="AG74">
        <v>19.4376</v>
      </c>
      <c r="AH74">
        <v>41.667999999999999</v>
      </c>
      <c r="AI74">
        <v>0</v>
      </c>
      <c r="AJ74">
        <v>0</v>
      </c>
      <c r="AK74">
        <v>51.394500000000001</v>
      </c>
      <c r="AL74">
        <v>34.86</v>
      </c>
      <c r="AM74">
        <v>10.557359999999999</v>
      </c>
      <c r="AN74">
        <v>0.66954999999999998</v>
      </c>
      <c r="AO74">
        <v>0</v>
      </c>
      <c r="AP74">
        <v>8.0702999999999996</v>
      </c>
      <c r="AQ74">
        <v>31.184999999999999</v>
      </c>
      <c r="AR74">
        <v>31.897382</v>
      </c>
      <c r="AS74">
        <v>0</v>
      </c>
      <c r="AT74">
        <v>14.9968</v>
      </c>
      <c r="AU74">
        <v>0</v>
      </c>
      <c r="AV74">
        <v>11.55</v>
      </c>
      <c r="AW74">
        <v>27.15</v>
      </c>
      <c r="AX74">
        <v>19.18</v>
      </c>
      <c r="AY74">
        <v>0</v>
      </c>
      <c r="AZ74">
        <v>0</v>
      </c>
      <c r="BA74">
        <f t="shared" si="1"/>
        <v>2853.3181460000001</v>
      </c>
    </row>
    <row r="75" spans="1:53">
      <c r="A75" t="s">
        <v>117</v>
      </c>
      <c r="B75">
        <v>0</v>
      </c>
      <c r="C75">
        <v>0</v>
      </c>
      <c r="D75">
        <v>4.2</v>
      </c>
      <c r="E75">
        <v>0</v>
      </c>
      <c r="F75">
        <v>16.29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110.625</v>
      </c>
      <c r="Q75">
        <v>16.901599999999998</v>
      </c>
      <c r="R75">
        <v>21.196097999999999</v>
      </c>
      <c r="S75">
        <v>26.390910000000002</v>
      </c>
      <c r="T75">
        <v>0</v>
      </c>
      <c r="U75">
        <v>418.77</v>
      </c>
      <c r="V75">
        <v>14.253199</v>
      </c>
      <c r="W75">
        <v>147.515624</v>
      </c>
      <c r="X75">
        <v>0</v>
      </c>
      <c r="Y75">
        <v>0</v>
      </c>
      <c r="Z75">
        <v>6.6</v>
      </c>
      <c r="AA75">
        <v>25.28</v>
      </c>
      <c r="AB75">
        <v>13.0634</v>
      </c>
      <c r="AC75">
        <v>9.6778399999999998</v>
      </c>
      <c r="AD75">
        <v>9.1149000000000004</v>
      </c>
      <c r="AE75">
        <v>28.225999999999999</v>
      </c>
      <c r="AF75">
        <v>8.8740000000000006</v>
      </c>
      <c r="AG75">
        <v>19.4376</v>
      </c>
      <c r="AH75">
        <v>46.781799999999997</v>
      </c>
      <c r="AI75">
        <v>0</v>
      </c>
      <c r="AJ75">
        <v>0</v>
      </c>
      <c r="AK75">
        <v>51.394500000000001</v>
      </c>
      <c r="AL75">
        <v>80.177999999999997</v>
      </c>
      <c r="AM75">
        <v>10.557359999999999</v>
      </c>
      <c r="AN75">
        <v>0.66954999999999998</v>
      </c>
      <c r="AO75">
        <v>0</v>
      </c>
      <c r="AP75">
        <v>8.0702999999999996</v>
      </c>
      <c r="AQ75">
        <v>31.184999999999999</v>
      </c>
      <c r="AR75">
        <v>31.897382</v>
      </c>
      <c r="AS75">
        <v>0</v>
      </c>
      <c r="AT75">
        <v>14.9968</v>
      </c>
      <c r="AU75">
        <v>0</v>
      </c>
      <c r="AV75">
        <v>11.55</v>
      </c>
      <c r="AW75">
        <v>38.01</v>
      </c>
      <c r="AX75">
        <v>19.18</v>
      </c>
      <c r="AY75">
        <v>0</v>
      </c>
      <c r="AZ75">
        <v>0</v>
      </c>
      <c r="BA75">
        <f t="shared" si="1"/>
        <v>2914.609946</v>
      </c>
    </row>
    <row r="76" spans="1:53">
      <c r="A76" t="s">
        <v>118</v>
      </c>
      <c r="B76">
        <v>0</v>
      </c>
      <c r="C76">
        <v>0</v>
      </c>
      <c r="D76">
        <v>4.2</v>
      </c>
      <c r="E76">
        <v>0</v>
      </c>
      <c r="F76">
        <v>16.29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110.625</v>
      </c>
      <c r="Q76">
        <v>16.901599999999998</v>
      </c>
      <c r="R76">
        <v>21.196097999999999</v>
      </c>
      <c r="S76">
        <v>26.390910000000002</v>
      </c>
      <c r="T76">
        <v>0</v>
      </c>
      <c r="U76">
        <v>418.77</v>
      </c>
      <c r="V76">
        <v>14.253199</v>
      </c>
      <c r="W76">
        <v>147.515624</v>
      </c>
      <c r="X76">
        <v>0</v>
      </c>
      <c r="Y76">
        <v>0</v>
      </c>
      <c r="Z76">
        <v>6.6</v>
      </c>
      <c r="AA76">
        <v>25.28</v>
      </c>
      <c r="AB76">
        <v>13.0634</v>
      </c>
      <c r="AC76">
        <v>19.35568</v>
      </c>
      <c r="AD76">
        <v>18.229800000000001</v>
      </c>
      <c r="AE76">
        <v>28.225999999999999</v>
      </c>
      <c r="AF76">
        <v>8.8740000000000006</v>
      </c>
      <c r="AG76">
        <v>19.4376</v>
      </c>
      <c r="AH76">
        <v>70.172700000000006</v>
      </c>
      <c r="AI76">
        <v>0</v>
      </c>
      <c r="AJ76">
        <v>0</v>
      </c>
      <c r="AK76">
        <v>51.394500000000001</v>
      </c>
      <c r="AL76">
        <v>80.177999999999997</v>
      </c>
      <c r="AM76">
        <v>10.557359999999999</v>
      </c>
      <c r="AN76">
        <v>0.66954999999999998</v>
      </c>
      <c r="AO76">
        <v>0</v>
      </c>
      <c r="AP76">
        <v>7.8140999999999998</v>
      </c>
      <c r="AQ76">
        <v>31.184999999999999</v>
      </c>
      <c r="AR76">
        <v>31.897382</v>
      </c>
      <c r="AS76">
        <v>0</v>
      </c>
      <c r="AT76">
        <v>14.9968</v>
      </c>
      <c r="AU76">
        <v>0</v>
      </c>
      <c r="AV76">
        <v>11.55</v>
      </c>
      <c r="AW76">
        <v>38.01</v>
      </c>
      <c r="AX76">
        <v>19.18</v>
      </c>
      <c r="AY76">
        <v>0</v>
      </c>
      <c r="AZ76">
        <v>0</v>
      </c>
      <c r="BA76">
        <f t="shared" si="1"/>
        <v>2956.5373860000004</v>
      </c>
    </row>
    <row r="77" spans="1:53">
      <c r="A77" t="s">
        <v>119</v>
      </c>
      <c r="B77">
        <v>0</v>
      </c>
      <c r="C77">
        <v>0</v>
      </c>
      <c r="D77">
        <v>4.2</v>
      </c>
      <c r="E77">
        <v>0</v>
      </c>
      <c r="F77">
        <v>16.29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110.625</v>
      </c>
      <c r="Q77">
        <v>16.901599999999998</v>
      </c>
      <c r="R77">
        <v>21.196097999999999</v>
      </c>
      <c r="S77">
        <v>26.390910000000002</v>
      </c>
      <c r="T77">
        <v>0</v>
      </c>
      <c r="U77">
        <v>418.77</v>
      </c>
      <c r="V77">
        <v>14.253199</v>
      </c>
      <c r="W77">
        <v>147.515624</v>
      </c>
      <c r="X77">
        <v>0</v>
      </c>
      <c r="Y77">
        <v>0</v>
      </c>
      <c r="Z77">
        <v>6.5537999999999998</v>
      </c>
      <c r="AA77">
        <v>37.92</v>
      </c>
      <c r="AB77">
        <v>26.260100000000001</v>
      </c>
      <c r="AC77">
        <v>19.35568</v>
      </c>
      <c r="AD77">
        <v>18.229800000000001</v>
      </c>
      <c r="AE77">
        <v>28.225999999999999</v>
      </c>
      <c r="AF77">
        <v>17.748000000000001</v>
      </c>
      <c r="AG77">
        <v>19.4376</v>
      </c>
      <c r="AH77">
        <v>93.563599999999994</v>
      </c>
      <c r="AI77">
        <v>2.5459999999999998</v>
      </c>
      <c r="AJ77">
        <v>0</v>
      </c>
      <c r="AK77">
        <v>51.394500000000001</v>
      </c>
      <c r="AL77">
        <v>80.177999999999997</v>
      </c>
      <c r="AM77">
        <v>10.557359999999999</v>
      </c>
      <c r="AN77">
        <v>0.66954999999999998</v>
      </c>
      <c r="AO77">
        <v>0</v>
      </c>
      <c r="AP77">
        <v>2.3058000000000001</v>
      </c>
      <c r="AQ77">
        <v>31.184999999999999</v>
      </c>
      <c r="AR77">
        <v>31.897382</v>
      </c>
      <c r="AS77">
        <v>0</v>
      </c>
      <c r="AT77">
        <v>14.9968</v>
      </c>
      <c r="AU77">
        <v>0</v>
      </c>
      <c r="AV77">
        <v>11.55</v>
      </c>
      <c r="AW77">
        <v>38.01</v>
      </c>
      <c r="AX77">
        <v>19.18</v>
      </c>
      <c r="AY77">
        <v>0</v>
      </c>
      <c r="AZ77">
        <v>0</v>
      </c>
      <c r="BA77">
        <f t="shared" si="1"/>
        <v>3011.6304860000005</v>
      </c>
    </row>
    <row r="78" spans="1:53">
      <c r="A78" t="s">
        <v>120</v>
      </c>
      <c r="B78">
        <v>0</v>
      </c>
      <c r="C78">
        <v>0</v>
      </c>
      <c r="D78">
        <v>4.2</v>
      </c>
      <c r="E78">
        <v>0</v>
      </c>
      <c r="F78">
        <v>16.29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110.625</v>
      </c>
      <c r="Q78">
        <v>16.901599999999998</v>
      </c>
      <c r="R78">
        <v>21.196097999999999</v>
      </c>
      <c r="S78">
        <v>26.390910000000002</v>
      </c>
      <c r="T78">
        <v>0</v>
      </c>
      <c r="U78">
        <v>418.77</v>
      </c>
      <c r="V78">
        <v>14.253199</v>
      </c>
      <c r="W78">
        <v>147.515624</v>
      </c>
      <c r="X78">
        <v>0</v>
      </c>
      <c r="Y78">
        <v>0</v>
      </c>
      <c r="Z78">
        <v>6.5537999999999998</v>
      </c>
      <c r="AA78">
        <v>37.92</v>
      </c>
      <c r="AB78">
        <v>26.260100000000001</v>
      </c>
      <c r="AC78">
        <v>29.062808</v>
      </c>
      <c r="AD78">
        <v>27.3447</v>
      </c>
      <c r="AE78">
        <v>28.225999999999999</v>
      </c>
      <c r="AF78">
        <v>17.748000000000001</v>
      </c>
      <c r="AG78">
        <v>19.4376</v>
      </c>
      <c r="AH78">
        <v>116.9545</v>
      </c>
      <c r="AI78">
        <v>5.0919999999999996</v>
      </c>
      <c r="AJ78">
        <v>0</v>
      </c>
      <c r="AK78">
        <v>51.394500000000001</v>
      </c>
      <c r="AL78">
        <v>80.177999999999997</v>
      </c>
      <c r="AM78">
        <v>15.836040000000001</v>
      </c>
      <c r="AN78">
        <v>0.66954999999999998</v>
      </c>
      <c r="AO78">
        <v>0</v>
      </c>
      <c r="AP78">
        <v>2.3058000000000001</v>
      </c>
      <c r="AQ78">
        <v>31.184999999999999</v>
      </c>
      <c r="AR78">
        <v>31.897382</v>
      </c>
      <c r="AS78">
        <v>0</v>
      </c>
      <c r="AT78">
        <v>14.9968</v>
      </c>
      <c r="AU78">
        <v>0</v>
      </c>
      <c r="AV78">
        <v>11.55</v>
      </c>
      <c r="AW78">
        <v>38.01</v>
      </c>
      <c r="AX78">
        <v>19.18</v>
      </c>
      <c r="AY78">
        <v>0</v>
      </c>
      <c r="AZ78">
        <v>0</v>
      </c>
      <c r="BA78">
        <f t="shared" si="1"/>
        <v>3061.668094000001</v>
      </c>
    </row>
    <row r="79" spans="1:53">
      <c r="A79" t="s">
        <v>121</v>
      </c>
      <c r="B79">
        <v>0</v>
      </c>
      <c r="C79">
        <v>0</v>
      </c>
      <c r="D79">
        <v>4.2</v>
      </c>
      <c r="E79">
        <v>0</v>
      </c>
      <c r="F79">
        <v>16.29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110.625</v>
      </c>
      <c r="Q79">
        <v>16.901599999999998</v>
      </c>
      <c r="R79">
        <v>21.196097999999999</v>
      </c>
      <c r="S79">
        <v>26.390910000000002</v>
      </c>
      <c r="T79">
        <v>0</v>
      </c>
      <c r="U79">
        <v>418.77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19.4376</v>
      </c>
      <c r="AH79">
        <v>140.34540000000001</v>
      </c>
      <c r="AI79">
        <v>33.097999999999999</v>
      </c>
      <c r="AJ79">
        <v>0</v>
      </c>
      <c r="AK79">
        <v>51.394500000000001</v>
      </c>
      <c r="AL79">
        <v>34.86</v>
      </c>
      <c r="AM79">
        <v>15.836040000000001</v>
      </c>
      <c r="AN79">
        <v>0.66954999999999998</v>
      </c>
      <c r="AO79">
        <v>0</v>
      </c>
      <c r="AP79">
        <v>2.3058000000000001</v>
      </c>
      <c r="AQ79">
        <v>31.184999999999999</v>
      </c>
      <c r="AR79">
        <v>31.897382</v>
      </c>
      <c r="AS79">
        <v>0</v>
      </c>
      <c r="AT79">
        <v>14.9968</v>
      </c>
      <c r="AU79">
        <v>0</v>
      </c>
      <c r="AV79">
        <v>11.55</v>
      </c>
      <c r="AW79">
        <v>38.01</v>
      </c>
      <c r="AX79">
        <v>19.18</v>
      </c>
      <c r="AY79">
        <v>0</v>
      </c>
      <c r="AZ79">
        <v>0</v>
      </c>
      <c r="BA79">
        <f t="shared" si="1"/>
        <v>3140.490150000001</v>
      </c>
    </row>
    <row r="80" spans="1:53">
      <c r="A80" t="s">
        <v>122</v>
      </c>
      <c r="B80">
        <v>0</v>
      </c>
      <c r="C80">
        <v>0</v>
      </c>
      <c r="D80">
        <v>4.2</v>
      </c>
      <c r="E80">
        <v>0</v>
      </c>
      <c r="F80">
        <v>16.29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110.625</v>
      </c>
      <c r="Q80">
        <v>16.901599999999998</v>
      </c>
      <c r="R80">
        <v>21.196097999999999</v>
      </c>
      <c r="S80">
        <v>26.390910000000002</v>
      </c>
      <c r="T80">
        <v>0</v>
      </c>
      <c r="U80">
        <v>418.77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19.4376</v>
      </c>
      <c r="AH80">
        <v>140.34540000000001</v>
      </c>
      <c r="AI80">
        <v>33.097999999999999</v>
      </c>
      <c r="AJ80">
        <v>0</v>
      </c>
      <c r="AK80">
        <v>51.394500000000001</v>
      </c>
      <c r="AL80">
        <v>20.916</v>
      </c>
      <c r="AM80">
        <v>15.836040000000001</v>
      </c>
      <c r="AN80">
        <v>0.66954999999999998</v>
      </c>
      <c r="AO80">
        <v>0</v>
      </c>
      <c r="AP80">
        <v>2.3058000000000001</v>
      </c>
      <c r="AQ80">
        <v>31.184999999999999</v>
      </c>
      <c r="AR80">
        <v>31.897382</v>
      </c>
      <c r="AS80">
        <v>0</v>
      </c>
      <c r="AT80">
        <v>14.9968</v>
      </c>
      <c r="AU80">
        <v>0</v>
      </c>
      <c r="AV80">
        <v>11.55</v>
      </c>
      <c r="AW80">
        <v>38.01</v>
      </c>
      <c r="AX80">
        <v>19.18</v>
      </c>
      <c r="AY80">
        <v>0</v>
      </c>
      <c r="AZ80">
        <v>0</v>
      </c>
      <c r="BA80">
        <f t="shared" si="1"/>
        <v>3126.546150000001</v>
      </c>
    </row>
    <row r="81" spans="1:53">
      <c r="A81" t="s">
        <v>123</v>
      </c>
      <c r="B81">
        <v>0</v>
      </c>
      <c r="C81">
        <v>0</v>
      </c>
      <c r="D81">
        <v>4.2</v>
      </c>
      <c r="E81">
        <v>0</v>
      </c>
      <c r="F81">
        <v>16.29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110.625</v>
      </c>
      <c r="Q81">
        <v>16.901599999999998</v>
      </c>
      <c r="R81">
        <v>21.196097999999999</v>
      </c>
      <c r="S81">
        <v>26.390910000000002</v>
      </c>
      <c r="T81">
        <v>0</v>
      </c>
      <c r="U81">
        <v>418.77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19.4376</v>
      </c>
      <c r="AH81">
        <v>140.34540000000001</v>
      </c>
      <c r="AI81">
        <v>33.097999999999999</v>
      </c>
      <c r="AJ81">
        <v>0</v>
      </c>
      <c r="AK81">
        <v>51.394500000000001</v>
      </c>
      <c r="AL81">
        <v>20.916</v>
      </c>
      <c r="AM81">
        <v>15.836040000000001</v>
      </c>
      <c r="AN81">
        <v>0.66954999999999998</v>
      </c>
      <c r="AO81">
        <v>0</v>
      </c>
      <c r="AP81">
        <v>2.3058000000000001</v>
      </c>
      <c r="AQ81">
        <v>31.184999999999999</v>
      </c>
      <c r="AR81">
        <v>31.897382</v>
      </c>
      <c r="AS81">
        <v>0</v>
      </c>
      <c r="AT81">
        <v>14.9968</v>
      </c>
      <c r="AU81">
        <v>0</v>
      </c>
      <c r="AV81">
        <v>11.55</v>
      </c>
      <c r="AW81">
        <v>38.01</v>
      </c>
      <c r="AX81">
        <v>19.18</v>
      </c>
      <c r="AY81">
        <v>0</v>
      </c>
      <c r="AZ81">
        <v>0</v>
      </c>
      <c r="BA81">
        <f t="shared" si="1"/>
        <v>3126.546150000001</v>
      </c>
    </row>
    <row r="82" spans="1:53">
      <c r="A82" t="s">
        <v>124</v>
      </c>
      <c r="B82">
        <v>0</v>
      </c>
      <c r="C82">
        <v>0</v>
      </c>
      <c r="D82">
        <v>4.2</v>
      </c>
      <c r="E82">
        <v>0</v>
      </c>
      <c r="F82">
        <v>16.29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110.625</v>
      </c>
      <c r="Q82">
        <v>16.901599999999998</v>
      </c>
      <c r="R82">
        <v>21.196097999999999</v>
      </c>
      <c r="S82">
        <v>26.390910000000002</v>
      </c>
      <c r="T82">
        <v>0</v>
      </c>
      <c r="U82">
        <v>418.77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19.4376</v>
      </c>
      <c r="AH82">
        <v>140.34540000000001</v>
      </c>
      <c r="AI82">
        <v>33.097999999999999</v>
      </c>
      <c r="AJ82">
        <v>0</v>
      </c>
      <c r="AK82">
        <v>51.394500000000001</v>
      </c>
      <c r="AL82">
        <v>20.916</v>
      </c>
      <c r="AM82">
        <v>15.836040000000001</v>
      </c>
      <c r="AN82">
        <v>0.66954999999999998</v>
      </c>
      <c r="AO82">
        <v>0</v>
      </c>
      <c r="AP82">
        <v>2.3058000000000001</v>
      </c>
      <c r="AQ82">
        <v>31.184999999999999</v>
      </c>
      <c r="AR82">
        <v>31.897382</v>
      </c>
      <c r="AS82">
        <v>0</v>
      </c>
      <c r="AT82">
        <v>14.9968</v>
      </c>
      <c r="AU82">
        <v>0</v>
      </c>
      <c r="AV82">
        <v>11.55</v>
      </c>
      <c r="AW82">
        <v>38.01</v>
      </c>
      <c r="AX82">
        <v>19.18</v>
      </c>
      <c r="AY82">
        <v>0</v>
      </c>
      <c r="AZ82">
        <v>0</v>
      </c>
      <c r="BA82">
        <f t="shared" si="1"/>
        <v>3126.546150000001</v>
      </c>
    </row>
    <row r="83" spans="1:53">
      <c r="A83" t="s">
        <v>125</v>
      </c>
      <c r="B83">
        <v>0</v>
      </c>
      <c r="C83">
        <v>0</v>
      </c>
      <c r="D83">
        <v>4.2</v>
      </c>
      <c r="E83">
        <v>0</v>
      </c>
      <c r="F83">
        <v>16.29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110.625</v>
      </c>
      <c r="Q83">
        <v>16.901599999999998</v>
      </c>
      <c r="R83">
        <v>21.196097999999999</v>
      </c>
      <c r="S83">
        <v>26.390910000000002</v>
      </c>
      <c r="T83">
        <v>0</v>
      </c>
      <c r="U83">
        <v>418.77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19.4376</v>
      </c>
      <c r="AH83">
        <v>140.34540000000001</v>
      </c>
      <c r="AI83">
        <v>33.097999999999999</v>
      </c>
      <c r="AJ83">
        <v>0</v>
      </c>
      <c r="AK83">
        <v>51.394500000000001</v>
      </c>
      <c r="AL83">
        <v>20.916</v>
      </c>
      <c r="AM83">
        <v>15.836040000000001</v>
      </c>
      <c r="AN83">
        <v>0.66954999999999998</v>
      </c>
      <c r="AO83">
        <v>0</v>
      </c>
      <c r="AP83">
        <v>2.3058000000000001</v>
      </c>
      <c r="AQ83">
        <v>31.184999999999999</v>
      </c>
      <c r="AR83">
        <v>31.897382</v>
      </c>
      <c r="AS83">
        <v>0</v>
      </c>
      <c r="AT83">
        <v>14.9968</v>
      </c>
      <c r="AU83">
        <v>0</v>
      </c>
      <c r="AV83">
        <v>11.55</v>
      </c>
      <c r="AW83">
        <v>38.01</v>
      </c>
      <c r="AX83">
        <v>19.18</v>
      </c>
      <c r="AY83">
        <v>0</v>
      </c>
      <c r="AZ83">
        <v>0</v>
      </c>
      <c r="BA83">
        <f t="shared" si="1"/>
        <v>3126.546150000001</v>
      </c>
    </row>
    <row r="84" spans="1:53">
      <c r="A84" t="s">
        <v>126</v>
      </c>
      <c r="B84">
        <v>0</v>
      </c>
      <c r="C84">
        <v>0</v>
      </c>
      <c r="D84">
        <v>4.2</v>
      </c>
      <c r="E84">
        <v>0</v>
      </c>
      <c r="F84">
        <v>16.29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110.625</v>
      </c>
      <c r="Q84">
        <v>16.901599999999998</v>
      </c>
      <c r="R84">
        <v>21.196097999999999</v>
      </c>
      <c r="S84">
        <v>26.390910000000002</v>
      </c>
      <c r="T84">
        <v>0</v>
      </c>
      <c r="U84">
        <v>418.77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19.4376</v>
      </c>
      <c r="AH84">
        <v>140.34540000000001</v>
      </c>
      <c r="AI84">
        <v>16.548999999999999</v>
      </c>
      <c r="AJ84">
        <v>0</v>
      </c>
      <c r="AK84">
        <v>51.394500000000001</v>
      </c>
      <c r="AL84">
        <v>20.916</v>
      </c>
      <c r="AM84">
        <v>15.836040000000001</v>
      </c>
      <c r="AN84">
        <v>0.66954999999999998</v>
      </c>
      <c r="AO84">
        <v>0</v>
      </c>
      <c r="AP84">
        <v>2.3058000000000001</v>
      </c>
      <c r="AQ84">
        <v>31.184999999999999</v>
      </c>
      <c r="AR84">
        <v>31.897382</v>
      </c>
      <c r="AS84">
        <v>0</v>
      </c>
      <c r="AT84">
        <v>14.9968</v>
      </c>
      <c r="AU84">
        <v>0</v>
      </c>
      <c r="AV84">
        <v>11.55</v>
      </c>
      <c r="AW84">
        <v>38.01</v>
      </c>
      <c r="AX84">
        <v>19.18</v>
      </c>
      <c r="AY84">
        <v>0</v>
      </c>
      <c r="AZ84">
        <v>0</v>
      </c>
      <c r="BA84">
        <f t="shared" si="1"/>
        <v>3109.9971500000011</v>
      </c>
    </row>
    <row r="85" spans="1:53">
      <c r="A85" t="s">
        <v>127</v>
      </c>
      <c r="B85">
        <v>0</v>
      </c>
      <c r="C85">
        <v>0</v>
      </c>
      <c r="D85">
        <v>4.2</v>
      </c>
      <c r="E85">
        <v>0</v>
      </c>
      <c r="F85">
        <v>16.29</v>
      </c>
      <c r="G85">
        <v>0</v>
      </c>
      <c r="H85">
        <v>0</v>
      </c>
      <c r="I85">
        <v>0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110.625</v>
      </c>
      <c r="Q85">
        <v>16.901599999999998</v>
      </c>
      <c r="R85">
        <v>24.5061</v>
      </c>
      <c r="S85">
        <v>26.390910000000002</v>
      </c>
      <c r="T85">
        <v>0</v>
      </c>
      <c r="U85">
        <v>418.77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19.4376</v>
      </c>
      <c r="AH85">
        <v>140.34540000000001</v>
      </c>
      <c r="AI85">
        <v>2.5459999999999998</v>
      </c>
      <c r="AJ85">
        <v>0</v>
      </c>
      <c r="AK85">
        <v>51.394500000000001</v>
      </c>
      <c r="AL85">
        <v>20.916</v>
      </c>
      <c r="AM85">
        <v>15.836040000000001</v>
      </c>
      <c r="AN85">
        <v>0.66954999999999998</v>
      </c>
      <c r="AO85">
        <v>0</v>
      </c>
      <c r="AP85">
        <v>2.3058000000000001</v>
      </c>
      <c r="AQ85">
        <v>31.184999999999999</v>
      </c>
      <c r="AR85">
        <v>31.897382</v>
      </c>
      <c r="AS85">
        <v>0</v>
      </c>
      <c r="AT85">
        <v>14.9968</v>
      </c>
      <c r="AU85">
        <v>0</v>
      </c>
      <c r="AV85">
        <v>11.55</v>
      </c>
      <c r="AW85">
        <v>38.01</v>
      </c>
      <c r="AX85">
        <v>19.18</v>
      </c>
      <c r="AY85">
        <v>0</v>
      </c>
      <c r="AZ85">
        <v>0</v>
      </c>
      <c r="BA85">
        <f t="shared" si="1"/>
        <v>3099.3041520000011</v>
      </c>
    </row>
    <row r="86" spans="1:53">
      <c r="A86" t="s">
        <v>128</v>
      </c>
      <c r="B86">
        <v>0</v>
      </c>
      <c r="C86">
        <v>0</v>
      </c>
      <c r="D86">
        <v>4.2</v>
      </c>
      <c r="E86">
        <v>0</v>
      </c>
      <c r="F86">
        <v>16.29</v>
      </c>
      <c r="G86">
        <v>0</v>
      </c>
      <c r="H86">
        <v>0</v>
      </c>
      <c r="I86">
        <v>0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110.625</v>
      </c>
      <c r="Q86">
        <v>16.901599999999998</v>
      </c>
      <c r="R86">
        <v>24.5061</v>
      </c>
      <c r="S86">
        <v>26.390910000000002</v>
      </c>
      <c r="T86">
        <v>0</v>
      </c>
      <c r="U86">
        <v>418.77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19.4376</v>
      </c>
      <c r="AH86">
        <v>140.34540000000001</v>
      </c>
      <c r="AI86">
        <v>0</v>
      </c>
      <c r="AJ86">
        <v>0</v>
      </c>
      <c r="AK86">
        <v>51.394500000000001</v>
      </c>
      <c r="AL86">
        <v>20.916</v>
      </c>
      <c r="AM86">
        <v>15.836040000000001</v>
      </c>
      <c r="AN86">
        <v>0.66954999999999998</v>
      </c>
      <c r="AO86">
        <v>0</v>
      </c>
      <c r="AP86">
        <v>2.3058000000000001</v>
      </c>
      <c r="AQ86">
        <v>31.184999999999999</v>
      </c>
      <c r="AR86">
        <v>31.897382</v>
      </c>
      <c r="AS86">
        <v>0</v>
      </c>
      <c r="AT86">
        <v>14.9968</v>
      </c>
      <c r="AU86">
        <v>0</v>
      </c>
      <c r="AV86">
        <v>11.55</v>
      </c>
      <c r="AW86">
        <v>38.01</v>
      </c>
      <c r="AX86">
        <v>19.18</v>
      </c>
      <c r="AY86">
        <v>0</v>
      </c>
      <c r="AZ86">
        <v>0</v>
      </c>
      <c r="BA86">
        <f t="shared" si="1"/>
        <v>3096.7581520000012</v>
      </c>
    </row>
    <row r="87" spans="1:53">
      <c r="A87" t="s">
        <v>129</v>
      </c>
      <c r="B87">
        <v>0</v>
      </c>
      <c r="C87">
        <v>0</v>
      </c>
      <c r="D87">
        <v>4.2</v>
      </c>
      <c r="E87">
        <v>0</v>
      </c>
      <c r="F87">
        <v>16.29</v>
      </c>
      <c r="G87">
        <v>0</v>
      </c>
      <c r="H87">
        <v>0</v>
      </c>
      <c r="I87">
        <v>0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110.625</v>
      </c>
      <c r="Q87">
        <v>16.901599999999998</v>
      </c>
      <c r="R87">
        <v>27.863099999999999</v>
      </c>
      <c r="S87">
        <v>26.390910000000002</v>
      </c>
      <c r="T87">
        <v>0</v>
      </c>
      <c r="U87">
        <v>418.77</v>
      </c>
      <c r="V87">
        <v>14.253199</v>
      </c>
      <c r="W87">
        <v>147.515624</v>
      </c>
      <c r="X87">
        <v>0</v>
      </c>
      <c r="Y87">
        <v>0</v>
      </c>
      <c r="Z87">
        <v>6.5537999999999998</v>
      </c>
      <c r="AA87">
        <v>28.045000000000002</v>
      </c>
      <c r="AB87">
        <v>26.260100000000001</v>
      </c>
      <c r="AC87">
        <v>19.35568</v>
      </c>
      <c r="AD87">
        <v>18.229800000000001</v>
      </c>
      <c r="AE87">
        <v>42.338999999999999</v>
      </c>
      <c r="AF87">
        <v>26.622</v>
      </c>
      <c r="AG87">
        <v>19.4376</v>
      </c>
      <c r="AH87">
        <v>113.64</v>
      </c>
      <c r="AI87">
        <v>0</v>
      </c>
      <c r="AJ87">
        <v>0</v>
      </c>
      <c r="AK87">
        <v>51.394500000000001</v>
      </c>
      <c r="AL87">
        <v>20.916</v>
      </c>
      <c r="AM87">
        <v>15.836040000000001</v>
      </c>
      <c r="AN87">
        <v>0.66954999999999998</v>
      </c>
      <c r="AO87">
        <v>0</v>
      </c>
      <c r="AP87">
        <v>2.3058000000000001</v>
      </c>
      <c r="AQ87">
        <v>31.184999999999999</v>
      </c>
      <c r="AR87">
        <v>31.897382</v>
      </c>
      <c r="AS87">
        <v>0</v>
      </c>
      <c r="AT87">
        <v>14.9968</v>
      </c>
      <c r="AU87">
        <v>0</v>
      </c>
      <c r="AV87">
        <v>11.654999999999999</v>
      </c>
      <c r="AW87">
        <v>38.01</v>
      </c>
      <c r="AX87">
        <v>19.728000000000002</v>
      </c>
      <c r="AY87">
        <v>0</v>
      </c>
      <c r="AZ87">
        <v>0</v>
      </c>
      <c r="BA87">
        <f t="shared" si="1"/>
        <v>2995.6095680000012</v>
      </c>
    </row>
    <row r="88" spans="1:53">
      <c r="A88" t="s">
        <v>130</v>
      </c>
      <c r="B88">
        <v>0</v>
      </c>
      <c r="C88">
        <v>0</v>
      </c>
      <c r="D88">
        <v>4.2</v>
      </c>
      <c r="E88">
        <v>0</v>
      </c>
      <c r="F88">
        <v>16.29</v>
      </c>
      <c r="G88">
        <v>0</v>
      </c>
      <c r="H88">
        <v>0</v>
      </c>
      <c r="I88">
        <v>0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110.625</v>
      </c>
      <c r="Q88">
        <v>16.901599999999998</v>
      </c>
      <c r="R88">
        <v>27.863099999999999</v>
      </c>
      <c r="S88">
        <v>26.390910000000002</v>
      </c>
      <c r="T88">
        <v>0</v>
      </c>
      <c r="U88">
        <v>418.77</v>
      </c>
      <c r="V88">
        <v>14.253199</v>
      </c>
      <c r="W88">
        <v>147.515624</v>
      </c>
      <c r="X88">
        <v>0</v>
      </c>
      <c r="Y88">
        <v>0</v>
      </c>
      <c r="Z88">
        <v>6.5537999999999998</v>
      </c>
      <c r="AA88">
        <v>28.045000000000002</v>
      </c>
      <c r="AB88">
        <v>26.260100000000001</v>
      </c>
      <c r="AC88">
        <v>19.35568</v>
      </c>
      <c r="AD88">
        <v>18.229800000000001</v>
      </c>
      <c r="AE88">
        <v>42.338999999999999</v>
      </c>
      <c r="AF88">
        <v>26.622</v>
      </c>
      <c r="AG88">
        <v>19.4376</v>
      </c>
      <c r="AH88">
        <v>113.64</v>
      </c>
      <c r="AI88">
        <v>0</v>
      </c>
      <c r="AJ88">
        <v>0</v>
      </c>
      <c r="AK88">
        <v>51.394500000000001</v>
      </c>
      <c r="AL88">
        <v>20.916</v>
      </c>
      <c r="AM88">
        <v>15.836040000000001</v>
      </c>
      <c r="AN88">
        <v>0.66954999999999998</v>
      </c>
      <c r="AO88">
        <v>0</v>
      </c>
      <c r="AP88">
        <v>2.5619999999999998</v>
      </c>
      <c r="AQ88">
        <v>31.184999999999999</v>
      </c>
      <c r="AR88">
        <v>31.897382</v>
      </c>
      <c r="AS88">
        <v>0</v>
      </c>
      <c r="AT88">
        <v>14.9968</v>
      </c>
      <c r="AU88">
        <v>0</v>
      </c>
      <c r="AV88">
        <v>11.654999999999999</v>
      </c>
      <c r="AW88">
        <v>38.01</v>
      </c>
      <c r="AX88">
        <v>19.728000000000002</v>
      </c>
      <c r="AY88">
        <v>0</v>
      </c>
      <c r="AZ88">
        <v>0</v>
      </c>
      <c r="BA88">
        <f t="shared" si="1"/>
        <v>2995.865768000001</v>
      </c>
    </row>
    <row r="89" spans="1:53">
      <c r="A89" t="s">
        <v>131</v>
      </c>
      <c r="B89">
        <v>0</v>
      </c>
      <c r="C89">
        <v>0</v>
      </c>
      <c r="D89">
        <v>4.2</v>
      </c>
      <c r="E89">
        <v>0</v>
      </c>
      <c r="F89">
        <v>16.29</v>
      </c>
      <c r="G89">
        <v>0</v>
      </c>
      <c r="H89">
        <v>0</v>
      </c>
      <c r="I89">
        <v>0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110.625</v>
      </c>
      <c r="Q89">
        <v>16.901599999999998</v>
      </c>
      <c r="R89">
        <v>21.196097999999999</v>
      </c>
      <c r="S89">
        <v>26.390910000000002</v>
      </c>
      <c r="T89">
        <v>0</v>
      </c>
      <c r="U89">
        <v>418.77</v>
      </c>
      <c r="V89">
        <v>14.253199</v>
      </c>
      <c r="W89">
        <v>147.515624</v>
      </c>
      <c r="X89">
        <v>0</v>
      </c>
      <c r="Y89">
        <v>0</v>
      </c>
      <c r="Z89">
        <v>6.5537999999999998</v>
      </c>
      <c r="AA89">
        <v>28.045000000000002</v>
      </c>
      <c r="AB89">
        <v>26.260100000000001</v>
      </c>
      <c r="AC89">
        <v>19.35568</v>
      </c>
      <c r="AD89">
        <v>18.229800000000001</v>
      </c>
      <c r="AE89">
        <v>42.338999999999999</v>
      </c>
      <c r="AF89">
        <v>26.622</v>
      </c>
      <c r="AG89">
        <v>19.4376</v>
      </c>
      <c r="AH89">
        <v>113.64</v>
      </c>
      <c r="AI89">
        <v>0</v>
      </c>
      <c r="AJ89">
        <v>0</v>
      </c>
      <c r="AK89">
        <v>51.394500000000001</v>
      </c>
      <c r="AL89">
        <v>20.916</v>
      </c>
      <c r="AM89">
        <v>15.836040000000001</v>
      </c>
      <c r="AN89">
        <v>0.66954999999999998</v>
      </c>
      <c r="AO89">
        <v>0</v>
      </c>
      <c r="AP89">
        <v>2.5619999999999998</v>
      </c>
      <c r="AQ89">
        <v>31.184999999999999</v>
      </c>
      <c r="AR89">
        <v>31.897382</v>
      </c>
      <c r="AS89">
        <v>0</v>
      </c>
      <c r="AT89">
        <v>14.9968</v>
      </c>
      <c r="AU89">
        <v>0</v>
      </c>
      <c r="AV89">
        <v>11.654999999999999</v>
      </c>
      <c r="AW89">
        <v>38.01</v>
      </c>
      <c r="AX89">
        <v>19.728000000000002</v>
      </c>
      <c r="AY89">
        <v>0</v>
      </c>
      <c r="AZ89">
        <v>0</v>
      </c>
      <c r="BA89">
        <f t="shared" si="1"/>
        <v>2989.1987660000009</v>
      </c>
    </row>
    <row r="90" spans="1:53">
      <c r="A90" t="s">
        <v>132</v>
      </c>
      <c r="B90">
        <v>0</v>
      </c>
      <c r="C90">
        <v>0</v>
      </c>
      <c r="D90">
        <v>4.2</v>
      </c>
      <c r="E90">
        <v>0</v>
      </c>
      <c r="F90">
        <v>16.29</v>
      </c>
      <c r="G90">
        <v>0</v>
      </c>
      <c r="H90">
        <v>0</v>
      </c>
      <c r="I90">
        <v>0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105</v>
      </c>
      <c r="Q90">
        <v>16.901599999999998</v>
      </c>
      <c r="R90">
        <v>21.196097999999999</v>
      </c>
      <c r="S90">
        <v>26.390910000000002</v>
      </c>
      <c r="T90">
        <v>0</v>
      </c>
      <c r="U90">
        <v>418.77</v>
      </c>
      <c r="V90">
        <v>14.253199</v>
      </c>
      <c r="W90">
        <v>147.515624</v>
      </c>
      <c r="X90">
        <v>0</v>
      </c>
      <c r="Y90">
        <v>0</v>
      </c>
      <c r="Z90">
        <v>6.5537999999999998</v>
      </c>
      <c r="AA90">
        <v>28.045000000000002</v>
      </c>
      <c r="AB90">
        <v>26.260100000000001</v>
      </c>
      <c r="AC90">
        <v>19.35568</v>
      </c>
      <c r="AD90">
        <v>18.229800000000001</v>
      </c>
      <c r="AE90">
        <v>42.338999999999999</v>
      </c>
      <c r="AF90">
        <v>26.622</v>
      </c>
      <c r="AG90">
        <v>19.4376</v>
      </c>
      <c r="AH90">
        <v>113.64</v>
      </c>
      <c r="AI90">
        <v>0</v>
      </c>
      <c r="AJ90">
        <v>0</v>
      </c>
      <c r="AK90">
        <v>51.394500000000001</v>
      </c>
      <c r="AL90">
        <v>20.916</v>
      </c>
      <c r="AM90">
        <v>15.836040000000001</v>
      </c>
      <c r="AN90">
        <v>0.66954999999999998</v>
      </c>
      <c r="AO90">
        <v>5.2919999999999998E-3</v>
      </c>
      <c r="AP90">
        <v>2.5619999999999998</v>
      </c>
      <c r="AQ90">
        <v>31.184999999999999</v>
      </c>
      <c r="AR90">
        <v>31.897382</v>
      </c>
      <c r="AS90">
        <v>0</v>
      </c>
      <c r="AT90">
        <v>14.9968</v>
      </c>
      <c r="AU90">
        <v>0</v>
      </c>
      <c r="AV90">
        <v>11.654999999999999</v>
      </c>
      <c r="AW90">
        <v>38.01</v>
      </c>
      <c r="AX90">
        <v>19.728000000000002</v>
      </c>
      <c r="AY90">
        <v>0</v>
      </c>
      <c r="AZ90">
        <v>0</v>
      </c>
      <c r="BA90">
        <f t="shared" si="1"/>
        <v>2983.5790580000007</v>
      </c>
    </row>
    <row r="91" spans="1:53">
      <c r="A91" t="s">
        <v>133</v>
      </c>
      <c r="B91">
        <v>0</v>
      </c>
      <c r="C91">
        <v>0</v>
      </c>
      <c r="D91">
        <v>4.2</v>
      </c>
      <c r="E91">
        <v>0</v>
      </c>
      <c r="F91">
        <v>16.29</v>
      </c>
      <c r="G91">
        <v>0</v>
      </c>
      <c r="H91">
        <v>0</v>
      </c>
      <c r="I91">
        <v>0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105</v>
      </c>
      <c r="Q91">
        <v>16.901599999999998</v>
      </c>
      <c r="R91">
        <v>21.196097999999999</v>
      </c>
      <c r="S91">
        <v>26.390910000000002</v>
      </c>
      <c r="T91">
        <v>0</v>
      </c>
      <c r="U91">
        <v>418.77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19.4376</v>
      </c>
      <c r="AH91">
        <v>140.34540000000001</v>
      </c>
      <c r="AI91">
        <v>0</v>
      </c>
      <c r="AJ91">
        <v>0</v>
      </c>
      <c r="AK91">
        <v>51.394500000000001</v>
      </c>
      <c r="AL91">
        <v>20.916</v>
      </c>
      <c r="AM91">
        <v>15.836040000000001</v>
      </c>
      <c r="AN91">
        <v>0.66954999999999998</v>
      </c>
      <c r="AO91">
        <v>0</v>
      </c>
      <c r="AP91">
        <v>2.5619999999999998</v>
      </c>
      <c r="AQ91">
        <v>31.184999999999999</v>
      </c>
      <c r="AR91">
        <v>31.897382</v>
      </c>
      <c r="AS91">
        <v>0</v>
      </c>
      <c r="AT91">
        <v>14.9968</v>
      </c>
      <c r="AU91">
        <v>0</v>
      </c>
      <c r="AV91">
        <v>11.97</v>
      </c>
      <c r="AW91">
        <v>38.01</v>
      </c>
      <c r="AX91">
        <v>19.728000000000002</v>
      </c>
      <c r="AY91">
        <v>0</v>
      </c>
      <c r="AZ91">
        <v>0</v>
      </c>
      <c r="BA91">
        <f t="shared" si="1"/>
        <v>3089.0473500000007</v>
      </c>
    </row>
    <row r="92" spans="1:53">
      <c r="A92" t="s">
        <v>134</v>
      </c>
      <c r="B92">
        <v>0</v>
      </c>
      <c r="C92">
        <v>0</v>
      </c>
      <c r="D92">
        <v>4.2</v>
      </c>
      <c r="E92">
        <v>0</v>
      </c>
      <c r="F92">
        <v>16.29</v>
      </c>
      <c r="G92">
        <v>0</v>
      </c>
      <c r="H92">
        <v>0</v>
      </c>
      <c r="I92">
        <v>0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105</v>
      </c>
      <c r="Q92">
        <v>16.901599999999998</v>
      </c>
      <c r="R92">
        <v>21.196097999999999</v>
      </c>
      <c r="S92">
        <v>26.390910000000002</v>
      </c>
      <c r="T92">
        <v>0</v>
      </c>
      <c r="U92">
        <v>418.77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19.4376</v>
      </c>
      <c r="AH92">
        <v>140.34540000000001</v>
      </c>
      <c r="AI92">
        <v>0</v>
      </c>
      <c r="AJ92">
        <v>0</v>
      </c>
      <c r="AK92">
        <v>51.394500000000001</v>
      </c>
      <c r="AL92">
        <v>20.916</v>
      </c>
      <c r="AM92">
        <v>15.836040000000001</v>
      </c>
      <c r="AN92">
        <v>0.66954999999999998</v>
      </c>
      <c r="AO92">
        <v>9.4079999999999997E-3</v>
      </c>
      <c r="AP92">
        <v>2.5619999999999998</v>
      </c>
      <c r="AQ92">
        <v>31.184999999999999</v>
      </c>
      <c r="AR92">
        <v>31.897382</v>
      </c>
      <c r="AS92">
        <v>0</v>
      </c>
      <c r="AT92">
        <v>14.9968</v>
      </c>
      <c r="AU92">
        <v>0</v>
      </c>
      <c r="AV92">
        <v>11.97</v>
      </c>
      <c r="AW92">
        <v>38.01</v>
      </c>
      <c r="AX92">
        <v>19.728000000000002</v>
      </c>
      <c r="AY92">
        <v>0</v>
      </c>
      <c r="AZ92">
        <v>0</v>
      </c>
      <c r="BA92">
        <f t="shared" si="1"/>
        <v>3089.0567580000006</v>
      </c>
    </row>
    <row r="93" spans="1:53">
      <c r="A93" t="s">
        <v>135</v>
      </c>
      <c r="B93">
        <v>0</v>
      </c>
      <c r="C93">
        <v>0</v>
      </c>
      <c r="D93">
        <v>4.2</v>
      </c>
      <c r="E93">
        <v>0</v>
      </c>
      <c r="F93">
        <v>16.29</v>
      </c>
      <c r="G93">
        <v>0</v>
      </c>
      <c r="H93">
        <v>0</v>
      </c>
      <c r="I93">
        <v>0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105</v>
      </c>
      <c r="Q93">
        <v>16.901599999999998</v>
      </c>
      <c r="R93">
        <v>24.5061</v>
      </c>
      <c r="S93">
        <v>26.390910000000002</v>
      </c>
      <c r="T93">
        <v>0</v>
      </c>
      <c r="U93">
        <v>418.77</v>
      </c>
      <c r="V93">
        <v>14.253199</v>
      </c>
      <c r="W93">
        <v>147.515624</v>
      </c>
      <c r="X93">
        <v>0</v>
      </c>
      <c r="Y93">
        <v>0</v>
      </c>
      <c r="Z93">
        <v>13.09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19.4376</v>
      </c>
      <c r="AH93">
        <v>140.34540000000001</v>
      </c>
      <c r="AI93">
        <v>0</v>
      </c>
      <c r="AJ93">
        <v>0</v>
      </c>
      <c r="AK93">
        <v>51.394500000000001</v>
      </c>
      <c r="AL93">
        <v>20.916</v>
      </c>
      <c r="AM93">
        <v>15.836040000000001</v>
      </c>
      <c r="AN93">
        <v>0.66954999999999998</v>
      </c>
      <c r="AO93">
        <v>2.1167999999999999E-2</v>
      </c>
      <c r="AP93">
        <v>2.5619999999999998</v>
      </c>
      <c r="AQ93">
        <v>31.184999999999999</v>
      </c>
      <c r="AR93">
        <v>31.897382</v>
      </c>
      <c r="AS93">
        <v>0</v>
      </c>
      <c r="AT93">
        <v>14.9968</v>
      </c>
      <c r="AU93">
        <v>0</v>
      </c>
      <c r="AV93">
        <v>11.97</v>
      </c>
      <c r="AW93">
        <v>38.01</v>
      </c>
      <c r="AX93">
        <v>19.728000000000002</v>
      </c>
      <c r="AY93">
        <v>0</v>
      </c>
      <c r="AZ93">
        <v>0</v>
      </c>
      <c r="BA93">
        <f t="shared" si="1"/>
        <v>3085.8071200000013</v>
      </c>
    </row>
    <row r="94" spans="1:53">
      <c r="A94" t="s">
        <v>136</v>
      </c>
      <c r="B94">
        <v>0</v>
      </c>
      <c r="C94">
        <v>0</v>
      </c>
      <c r="D94">
        <v>4.2</v>
      </c>
      <c r="E94">
        <v>0</v>
      </c>
      <c r="F94">
        <v>16.29</v>
      </c>
      <c r="G94">
        <v>0</v>
      </c>
      <c r="H94">
        <v>0</v>
      </c>
      <c r="I94">
        <v>0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105</v>
      </c>
      <c r="Q94">
        <v>16.901599999999998</v>
      </c>
      <c r="R94">
        <v>24.5061</v>
      </c>
      <c r="S94">
        <v>26.390910000000002</v>
      </c>
      <c r="T94">
        <v>0</v>
      </c>
      <c r="U94">
        <v>418.77</v>
      </c>
      <c r="V94">
        <v>14.253199</v>
      </c>
      <c r="W94">
        <v>147.515624</v>
      </c>
      <c r="X94">
        <v>0</v>
      </c>
      <c r="Y94">
        <v>0</v>
      </c>
      <c r="Z94">
        <v>13.09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19.4376</v>
      </c>
      <c r="AH94">
        <v>116.9545</v>
      </c>
      <c r="AI94">
        <v>0</v>
      </c>
      <c r="AJ94">
        <v>0</v>
      </c>
      <c r="AK94">
        <v>51.394500000000001</v>
      </c>
      <c r="AL94">
        <v>20.916</v>
      </c>
      <c r="AM94">
        <v>15.836040000000001</v>
      </c>
      <c r="AN94">
        <v>0.66954999999999998</v>
      </c>
      <c r="AO94">
        <v>3.5867999999999997E-2</v>
      </c>
      <c r="AP94">
        <v>2.5619999999999998</v>
      </c>
      <c r="AQ94">
        <v>31.184999999999999</v>
      </c>
      <c r="AR94">
        <v>31.897382</v>
      </c>
      <c r="AS94">
        <v>0</v>
      </c>
      <c r="AT94">
        <v>14.9968</v>
      </c>
      <c r="AU94">
        <v>0</v>
      </c>
      <c r="AV94">
        <v>11.97</v>
      </c>
      <c r="AW94">
        <v>38.01</v>
      </c>
      <c r="AX94">
        <v>19.728000000000002</v>
      </c>
      <c r="AY94">
        <v>0</v>
      </c>
      <c r="AZ94">
        <v>0</v>
      </c>
      <c r="BA94">
        <f t="shared" si="1"/>
        <v>3062.4309200000007</v>
      </c>
    </row>
    <row r="95" spans="1:53">
      <c r="A95" t="s">
        <v>137</v>
      </c>
      <c r="B95">
        <v>0</v>
      </c>
      <c r="C95">
        <v>0</v>
      </c>
      <c r="D95">
        <v>4.2</v>
      </c>
      <c r="E95">
        <v>0</v>
      </c>
      <c r="F95">
        <v>16.29</v>
      </c>
      <c r="G95">
        <v>0</v>
      </c>
      <c r="H95">
        <v>0</v>
      </c>
      <c r="I95">
        <v>0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105</v>
      </c>
      <c r="Q95">
        <v>16.901599999999998</v>
      </c>
      <c r="R95">
        <v>27.863099999999999</v>
      </c>
      <c r="S95">
        <v>26.390910000000002</v>
      </c>
      <c r="T95">
        <v>0</v>
      </c>
      <c r="U95">
        <v>418.77</v>
      </c>
      <c r="V95">
        <v>14.253199</v>
      </c>
      <c r="W95">
        <v>147.515624</v>
      </c>
      <c r="X95">
        <v>0</v>
      </c>
      <c r="Y95">
        <v>0</v>
      </c>
      <c r="Z95">
        <v>6.5537999999999998</v>
      </c>
      <c r="AA95">
        <v>28.045000000000002</v>
      </c>
      <c r="AB95">
        <v>39.510120000000001</v>
      </c>
      <c r="AC95">
        <v>19.35568</v>
      </c>
      <c r="AD95">
        <v>18.229800000000001</v>
      </c>
      <c r="AE95">
        <v>28.225999999999999</v>
      </c>
      <c r="AF95">
        <v>17.748000000000001</v>
      </c>
      <c r="AG95">
        <v>19.4376</v>
      </c>
      <c r="AH95">
        <v>107.4845</v>
      </c>
      <c r="AI95">
        <v>0</v>
      </c>
      <c r="AJ95">
        <v>0</v>
      </c>
      <c r="AK95">
        <v>51.394500000000001</v>
      </c>
      <c r="AL95">
        <v>20.916</v>
      </c>
      <c r="AM95">
        <v>15.836040000000001</v>
      </c>
      <c r="AN95">
        <v>0.66954999999999998</v>
      </c>
      <c r="AO95">
        <v>0.27312599999999998</v>
      </c>
      <c r="AP95">
        <v>2.5619999999999998</v>
      </c>
      <c r="AQ95">
        <v>31.184999999999999</v>
      </c>
      <c r="AR95">
        <v>31.897382</v>
      </c>
      <c r="AS95">
        <v>0</v>
      </c>
      <c r="AT95">
        <v>14.9968</v>
      </c>
      <c r="AU95">
        <v>0</v>
      </c>
      <c r="AV95">
        <v>11.97</v>
      </c>
      <c r="AW95">
        <v>38.01</v>
      </c>
      <c r="AX95">
        <v>19.728000000000002</v>
      </c>
      <c r="AY95">
        <v>0</v>
      </c>
      <c r="AZ95">
        <v>0</v>
      </c>
      <c r="BA95">
        <f t="shared" si="1"/>
        <v>2974.9364140000012</v>
      </c>
    </row>
    <row r="96" spans="1:53">
      <c r="A96" t="s">
        <v>138</v>
      </c>
      <c r="B96">
        <v>0</v>
      </c>
      <c r="C96">
        <v>0</v>
      </c>
      <c r="D96">
        <v>4.2</v>
      </c>
      <c r="E96">
        <v>0</v>
      </c>
      <c r="F96">
        <v>16.29</v>
      </c>
      <c r="G96">
        <v>0</v>
      </c>
      <c r="H96">
        <v>0</v>
      </c>
      <c r="I96">
        <v>0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105</v>
      </c>
      <c r="Q96">
        <v>16.901599999999998</v>
      </c>
      <c r="R96">
        <v>27.863099999999999</v>
      </c>
      <c r="S96">
        <v>26.390910000000002</v>
      </c>
      <c r="T96">
        <v>0</v>
      </c>
      <c r="U96">
        <v>418.77</v>
      </c>
      <c r="V96">
        <v>14.253199</v>
      </c>
      <c r="W96">
        <v>147.515624</v>
      </c>
      <c r="X96">
        <v>0</v>
      </c>
      <c r="Y96">
        <v>0</v>
      </c>
      <c r="Z96">
        <v>6.5537999999999998</v>
      </c>
      <c r="AA96">
        <v>28.045000000000002</v>
      </c>
      <c r="AB96">
        <v>39.510120000000001</v>
      </c>
      <c r="AC96">
        <v>19.35568</v>
      </c>
      <c r="AD96">
        <v>18.229800000000001</v>
      </c>
      <c r="AE96">
        <v>28.225999999999999</v>
      </c>
      <c r="AF96">
        <v>17.748000000000001</v>
      </c>
      <c r="AG96">
        <v>19.4376</v>
      </c>
      <c r="AH96">
        <v>80.589699999999993</v>
      </c>
      <c r="AI96">
        <v>0</v>
      </c>
      <c r="AJ96">
        <v>0</v>
      </c>
      <c r="AK96">
        <v>51.394500000000001</v>
      </c>
      <c r="AL96">
        <v>20.916</v>
      </c>
      <c r="AM96">
        <v>15.836040000000001</v>
      </c>
      <c r="AN96">
        <v>0.66954999999999998</v>
      </c>
      <c r="AO96">
        <v>0.28223999999999999</v>
      </c>
      <c r="AP96">
        <v>2.5619999999999998</v>
      </c>
      <c r="AQ96">
        <v>31.184999999999999</v>
      </c>
      <c r="AR96">
        <v>31.897382</v>
      </c>
      <c r="AS96">
        <v>0</v>
      </c>
      <c r="AT96">
        <v>14.9968</v>
      </c>
      <c r="AU96">
        <v>0</v>
      </c>
      <c r="AV96">
        <v>11.97</v>
      </c>
      <c r="AW96">
        <v>38.01</v>
      </c>
      <c r="AX96">
        <v>19.728000000000002</v>
      </c>
      <c r="AY96">
        <v>0</v>
      </c>
      <c r="AZ96">
        <v>0</v>
      </c>
      <c r="BA96">
        <f t="shared" si="1"/>
        <v>2948.0507280000011</v>
      </c>
    </row>
    <row r="97" spans="1:53">
      <c r="A97" t="s">
        <v>139</v>
      </c>
      <c r="B97">
        <v>0</v>
      </c>
      <c r="C97">
        <v>0</v>
      </c>
      <c r="D97">
        <v>4.2</v>
      </c>
      <c r="E97">
        <v>0</v>
      </c>
      <c r="F97">
        <v>16.29</v>
      </c>
      <c r="G97">
        <v>0</v>
      </c>
      <c r="H97">
        <v>0</v>
      </c>
      <c r="I97">
        <v>0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60.678600000000003</v>
      </c>
      <c r="P97">
        <v>105</v>
      </c>
      <c r="Q97">
        <v>16.901599999999998</v>
      </c>
      <c r="R97">
        <v>31.220099999999999</v>
      </c>
      <c r="S97">
        <v>26.390910000000002</v>
      </c>
      <c r="T97">
        <v>0</v>
      </c>
      <c r="U97">
        <v>418.77</v>
      </c>
      <c r="V97">
        <v>14.253199</v>
      </c>
      <c r="W97">
        <v>147.515624</v>
      </c>
      <c r="X97">
        <v>0</v>
      </c>
      <c r="Y97">
        <v>0</v>
      </c>
      <c r="Z97">
        <v>6.5537999999999998</v>
      </c>
      <c r="AA97">
        <v>28.045000000000002</v>
      </c>
      <c r="AB97">
        <v>39.510120000000001</v>
      </c>
      <c r="AC97">
        <v>19.35568</v>
      </c>
      <c r="AD97">
        <v>18.229800000000001</v>
      </c>
      <c r="AE97">
        <v>28.225999999999999</v>
      </c>
      <c r="AF97">
        <v>17.748000000000001</v>
      </c>
      <c r="AG97">
        <v>19.4376</v>
      </c>
      <c r="AH97">
        <v>66.290000000000006</v>
      </c>
      <c r="AI97">
        <v>0</v>
      </c>
      <c r="AJ97">
        <v>0</v>
      </c>
      <c r="AK97">
        <v>51.394500000000001</v>
      </c>
      <c r="AL97">
        <v>20.916</v>
      </c>
      <c r="AM97">
        <v>14.23644</v>
      </c>
      <c r="AN97">
        <v>0.66954999999999998</v>
      </c>
      <c r="AO97">
        <v>0.29399999999999998</v>
      </c>
      <c r="AP97">
        <v>2.5619999999999998</v>
      </c>
      <c r="AQ97">
        <v>31.184999999999999</v>
      </c>
      <c r="AR97">
        <v>31.897382</v>
      </c>
      <c r="AS97">
        <v>0</v>
      </c>
      <c r="AT97">
        <v>14.9968</v>
      </c>
      <c r="AU97">
        <v>0</v>
      </c>
      <c r="AV97">
        <v>11.97</v>
      </c>
      <c r="AW97">
        <v>38.01</v>
      </c>
      <c r="AX97">
        <v>19.728000000000002</v>
      </c>
      <c r="AY97">
        <v>0</v>
      </c>
      <c r="AZ97">
        <v>0</v>
      </c>
      <c r="BA97">
        <f t="shared" si="1"/>
        <v>2872.533163000001</v>
      </c>
    </row>
    <row r="98" spans="1:53">
      <c r="A98" t="s">
        <v>140</v>
      </c>
      <c r="B98">
        <v>0</v>
      </c>
      <c r="C98">
        <v>0</v>
      </c>
      <c r="D98">
        <v>4.2</v>
      </c>
      <c r="E98">
        <v>0</v>
      </c>
      <c r="F98">
        <v>16.29</v>
      </c>
      <c r="G98">
        <v>0</v>
      </c>
      <c r="H98">
        <v>0</v>
      </c>
      <c r="I98">
        <v>0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60.678600000000003</v>
      </c>
      <c r="P98">
        <v>105</v>
      </c>
      <c r="Q98">
        <v>16.901599999999998</v>
      </c>
      <c r="R98">
        <v>31.220099999999999</v>
      </c>
      <c r="S98">
        <v>26.390910000000002</v>
      </c>
      <c r="T98">
        <v>0</v>
      </c>
      <c r="U98">
        <v>418.77</v>
      </c>
      <c r="V98">
        <v>14.253199</v>
      </c>
      <c r="W98">
        <v>147.515624</v>
      </c>
      <c r="X98">
        <v>0</v>
      </c>
      <c r="Y98">
        <v>0</v>
      </c>
      <c r="Z98">
        <v>6.5537999999999998</v>
      </c>
      <c r="AA98">
        <v>28.045000000000002</v>
      </c>
      <c r="AB98">
        <v>13.0634</v>
      </c>
      <c r="AC98">
        <v>19.35568</v>
      </c>
      <c r="AD98">
        <v>18.229800000000001</v>
      </c>
      <c r="AE98">
        <v>28.225999999999999</v>
      </c>
      <c r="AF98">
        <v>17.748000000000001</v>
      </c>
      <c r="AG98">
        <v>19.4376</v>
      </c>
      <c r="AH98">
        <v>37.880000000000003</v>
      </c>
      <c r="AI98">
        <v>0</v>
      </c>
      <c r="AJ98">
        <v>0</v>
      </c>
      <c r="AK98">
        <v>51.394500000000001</v>
      </c>
      <c r="AL98">
        <v>20.916</v>
      </c>
      <c r="AM98">
        <v>10.557359999999999</v>
      </c>
      <c r="AN98">
        <v>0.66954999999999998</v>
      </c>
      <c r="AO98">
        <v>0.30869999999999997</v>
      </c>
      <c r="AP98">
        <v>2.5619999999999998</v>
      </c>
      <c r="AQ98">
        <v>31.184999999999999</v>
      </c>
      <c r="AR98">
        <v>31.897382</v>
      </c>
      <c r="AS98">
        <v>0</v>
      </c>
      <c r="AT98">
        <v>14.9968</v>
      </c>
      <c r="AU98">
        <v>0</v>
      </c>
      <c r="AV98">
        <v>11.97</v>
      </c>
      <c r="AW98">
        <v>38.01</v>
      </c>
      <c r="AX98">
        <v>19.728000000000002</v>
      </c>
      <c r="AY98">
        <v>0</v>
      </c>
      <c r="AZ98">
        <v>0</v>
      </c>
      <c r="BA98">
        <f t="shared" si="1"/>
        <v>2814.012063000001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3.3600000000000012E-2</v>
      </c>
      <c r="E99">
        <f t="shared" si="2"/>
        <v>0</v>
      </c>
      <c r="F99">
        <f t="shared" si="2"/>
        <v>0.39095999999999947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15.148606260749986</v>
      </c>
      <c r="L99">
        <f t="shared" si="2"/>
        <v>15.159808124999966</v>
      </c>
      <c r="M99">
        <f t="shared" si="2"/>
        <v>2.1579999999999999</v>
      </c>
      <c r="N99">
        <f t="shared" si="2"/>
        <v>2.835</v>
      </c>
      <c r="O99">
        <f t="shared" si="2"/>
        <v>2.9364814874999947</v>
      </c>
      <c r="P99">
        <f t="shared" si="2"/>
        <v>2.8677374999999983</v>
      </c>
      <c r="Q99">
        <f t="shared" si="2"/>
        <v>0.40563839999999934</v>
      </c>
      <c r="R99">
        <f t="shared" si="2"/>
        <v>0.52369535699999914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0.34207677599999992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0.19164035000000015</v>
      </c>
      <c r="AA99">
        <f t="shared" si="2"/>
        <v>0.35550158000000009</v>
      </c>
      <c r="AB99">
        <f t="shared" si="2"/>
        <v>0.38023824999999978</v>
      </c>
      <c r="AC99">
        <f t="shared" si="2"/>
        <v>0.29033488099999982</v>
      </c>
      <c r="AD99">
        <f t="shared" si="2"/>
        <v>0.36003855000000018</v>
      </c>
      <c r="AE99">
        <f t="shared" si="2"/>
        <v>0.69830739100000128</v>
      </c>
      <c r="AF99">
        <f t="shared" si="2"/>
        <v>0.30615300000000029</v>
      </c>
      <c r="AG99">
        <f t="shared" si="2"/>
        <v>0.46650239999999948</v>
      </c>
      <c r="AH99">
        <f t="shared" si="2"/>
        <v>0.99150899999999997</v>
      </c>
      <c r="AI99">
        <f t="shared" si="2"/>
        <v>9.6748000000000001E-2</v>
      </c>
      <c r="AJ99">
        <f t="shared" si="2"/>
        <v>0</v>
      </c>
      <c r="AK99">
        <f t="shared" si="2"/>
        <v>1.2334680000000007</v>
      </c>
      <c r="AL99">
        <f t="shared" si="2"/>
        <v>0.74861850000000041</v>
      </c>
      <c r="AM99">
        <f t="shared" si="2"/>
        <v>0.15994667000000012</v>
      </c>
      <c r="AN99">
        <f t="shared" si="2"/>
        <v>1.6069200000000013E-2</v>
      </c>
      <c r="AO99">
        <f t="shared" si="2"/>
        <v>2.2587284999999999E-3</v>
      </c>
      <c r="AP99">
        <f t="shared" si="2"/>
        <v>7.0519050000000041E-2</v>
      </c>
      <c r="AQ99">
        <f t="shared" si="2"/>
        <v>0.43154999999999949</v>
      </c>
      <c r="AR99">
        <f t="shared" si="2"/>
        <v>0.76987947600000106</v>
      </c>
      <c r="AS99">
        <f t="shared" si="2"/>
        <v>0</v>
      </c>
      <c r="AT99">
        <f t="shared" si="2"/>
        <v>0.35992319999999939</v>
      </c>
      <c r="AU99">
        <f t="shared" si="2"/>
        <v>0</v>
      </c>
      <c r="AV99">
        <f t="shared" si="2"/>
        <v>9.3345000000000067E-2</v>
      </c>
      <c r="AW99">
        <f t="shared" si="2"/>
        <v>0.71676000000000184</v>
      </c>
      <c r="AX99">
        <f t="shared" si="2"/>
        <v>0.2181039999999998</v>
      </c>
      <c r="AY99">
        <f t="shared" si="2"/>
        <v>0</v>
      </c>
      <c r="AZ99">
        <f t="shared" si="2"/>
        <v>0</v>
      </c>
      <c r="BA99">
        <f>SUM(B99:AZ99)</f>
        <v>65.983255948749942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343.38626099999999</v>
      </c>
      <c r="L3">
        <v>560.75009999999997</v>
      </c>
      <c r="M3">
        <v>87</v>
      </c>
      <c r="N3">
        <v>118.125</v>
      </c>
      <c r="O3">
        <v>123.66562500000001</v>
      </c>
      <c r="P3">
        <v>125.58750000000001</v>
      </c>
      <c r="Q3">
        <v>16.899999999999999</v>
      </c>
      <c r="R3">
        <v>21.196097999999999</v>
      </c>
      <c r="S3">
        <v>26.3901</v>
      </c>
      <c r="T3">
        <v>0</v>
      </c>
      <c r="U3">
        <v>418.77</v>
      </c>
      <c r="V3">
        <v>14.25</v>
      </c>
      <c r="W3">
        <v>46.399079999999998</v>
      </c>
      <c r="X3">
        <v>147.515624</v>
      </c>
      <c r="Y3">
        <v>0</v>
      </c>
      <c r="Z3">
        <v>6.5537999999999998</v>
      </c>
      <c r="AA3">
        <v>28.09872</v>
      </c>
      <c r="AB3">
        <v>0</v>
      </c>
      <c r="AC3">
        <v>0</v>
      </c>
      <c r="AD3">
        <v>18.229800000000001</v>
      </c>
      <c r="AE3">
        <v>28.8675</v>
      </c>
      <c r="AF3">
        <v>8.8740000000000006</v>
      </c>
      <c r="AG3">
        <v>19.4376</v>
      </c>
      <c r="AH3">
        <v>37.880000000000003</v>
      </c>
      <c r="AI3">
        <v>0</v>
      </c>
      <c r="AJ3">
        <v>0</v>
      </c>
      <c r="AK3">
        <v>51.394500000000001</v>
      </c>
      <c r="AL3">
        <v>20.916</v>
      </c>
      <c r="AM3">
        <v>5.2786799999999996</v>
      </c>
      <c r="AN3">
        <v>0.66954999999999998</v>
      </c>
      <c r="AO3">
        <v>0.48274800000000001</v>
      </c>
      <c r="AP3">
        <v>2.9462999999999999</v>
      </c>
      <c r="AQ3">
        <v>31.184999999999999</v>
      </c>
      <c r="AR3">
        <v>49.68</v>
      </c>
      <c r="AS3">
        <v>32.9574</v>
      </c>
      <c r="AT3">
        <v>14.497368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2407.8843539999993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343.38626099999999</v>
      </c>
      <c r="L4">
        <v>560.75009999999997</v>
      </c>
      <c r="M4">
        <v>87</v>
      </c>
      <c r="N4">
        <v>118.125</v>
      </c>
      <c r="O4">
        <v>123.66562500000001</v>
      </c>
      <c r="P4">
        <v>125.58750000000001</v>
      </c>
      <c r="Q4">
        <v>16.899999999999999</v>
      </c>
      <c r="R4">
        <v>21.196097999999999</v>
      </c>
      <c r="S4">
        <v>26.3901</v>
      </c>
      <c r="T4">
        <v>0</v>
      </c>
      <c r="U4">
        <v>418.77</v>
      </c>
      <c r="V4">
        <v>14.25</v>
      </c>
      <c r="W4">
        <v>46.399079999999998</v>
      </c>
      <c r="X4">
        <v>147.515624</v>
      </c>
      <c r="Y4">
        <v>0</v>
      </c>
      <c r="Z4">
        <v>6.5537999999999998</v>
      </c>
      <c r="AA4">
        <v>28.09872</v>
      </c>
      <c r="AB4">
        <v>0</v>
      </c>
      <c r="AC4">
        <v>0</v>
      </c>
      <c r="AD4">
        <v>18.229800000000001</v>
      </c>
      <c r="AE4">
        <v>28.8675</v>
      </c>
      <c r="AF4">
        <v>8.8740000000000006</v>
      </c>
      <c r="AG4">
        <v>19.4376</v>
      </c>
      <c r="AH4">
        <v>37.880000000000003</v>
      </c>
      <c r="AI4">
        <v>0</v>
      </c>
      <c r="AJ4">
        <v>0</v>
      </c>
      <c r="AK4">
        <v>51.394500000000001</v>
      </c>
      <c r="AL4">
        <v>10.458</v>
      </c>
      <c r="AM4">
        <v>5.2786799999999996</v>
      </c>
      <c r="AN4">
        <v>0.66954999999999998</v>
      </c>
      <c r="AO4">
        <v>0.48657</v>
      </c>
      <c r="AP4">
        <v>2.9462999999999999</v>
      </c>
      <c r="AQ4">
        <v>31.184999999999999</v>
      </c>
      <c r="AR4">
        <v>49.68</v>
      </c>
      <c r="AS4">
        <v>32.9574</v>
      </c>
      <c r="AT4">
        <v>12.051550000000001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2394.9843579999997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343.38626099999999</v>
      </c>
      <c r="L5">
        <v>560.75009999999997</v>
      </c>
      <c r="M5">
        <v>87</v>
      </c>
      <c r="N5">
        <v>118.125</v>
      </c>
      <c r="O5">
        <v>123.66562500000001</v>
      </c>
      <c r="P5">
        <v>125.58750000000001</v>
      </c>
      <c r="Q5">
        <v>16.899999999999999</v>
      </c>
      <c r="R5">
        <v>21.196097999999999</v>
      </c>
      <c r="S5">
        <v>26.3901</v>
      </c>
      <c r="T5">
        <v>0</v>
      </c>
      <c r="U5">
        <v>418.77</v>
      </c>
      <c r="V5">
        <v>14.25</v>
      </c>
      <c r="W5">
        <v>46.399079999999998</v>
      </c>
      <c r="X5">
        <v>147.515624</v>
      </c>
      <c r="Y5">
        <v>0</v>
      </c>
      <c r="Z5">
        <v>6.5537999999999998</v>
      </c>
      <c r="AA5">
        <v>14.04936</v>
      </c>
      <c r="AB5">
        <v>0</v>
      </c>
      <c r="AC5">
        <v>0</v>
      </c>
      <c r="AD5">
        <v>18.229800000000001</v>
      </c>
      <c r="AE5">
        <v>28.8675</v>
      </c>
      <c r="AF5">
        <v>8.8740000000000006</v>
      </c>
      <c r="AG5">
        <v>19.4376</v>
      </c>
      <c r="AH5">
        <v>18.940000000000001</v>
      </c>
      <c r="AI5">
        <v>0</v>
      </c>
      <c r="AJ5">
        <v>0</v>
      </c>
      <c r="AK5">
        <v>51.394500000000001</v>
      </c>
      <c r="AL5">
        <v>10.458</v>
      </c>
      <c r="AM5">
        <v>5.2786799999999996</v>
      </c>
      <c r="AN5">
        <v>0.66954999999999998</v>
      </c>
      <c r="AO5">
        <v>0.51861599999999997</v>
      </c>
      <c r="AP5">
        <v>2.9462999999999999</v>
      </c>
      <c r="AQ5">
        <v>31.184999999999999</v>
      </c>
      <c r="AR5">
        <v>49.68</v>
      </c>
      <c r="AS5">
        <v>32.9574</v>
      </c>
      <c r="AT5">
        <v>12.676057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2362.6515509999995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343.38626099999999</v>
      </c>
      <c r="L6">
        <v>560.75009999999997</v>
      </c>
      <c r="M6">
        <v>87</v>
      </c>
      <c r="N6">
        <v>118.125</v>
      </c>
      <c r="O6">
        <v>123.66562500000001</v>
      </c>
      <c r="P6">
        <v>125.58750000000001</v>
      </c>
      <c r="Q6">
        <v>16.899999999999999</v>
      </c>
      <c r="R6">
        <v>21.196097999999999</v>
      </c>
      <c r="S6">
        <v>26.3901</v>
      </c>
      <c r="T6">
        <v>0</v>
      </c>
      <c r="U6">
        <v>418.77</v>
      </c>
      <c r="V6">
        <v>14.25</v>
      </c>
      <c r="W6">
        <v>46.399079999999998</v>
      </c>
      <c r="X6">
        <v>147.515624</v>
      </c>
      <c r="Y6">
        <v>0</v>
      </c>
      <c r="Z6">
        <v>6.5537999999999998</v>
      </c>
      <c r="AA6">
        <v>14.04936</v>
      </c>
      <c r="AB6">
        <v>0</v>
      </c>
      <c r="AC6">
        <v>0</v>
      </c>
      <c r="AD6">
        <v>18.229800000000001</v>
      </c>
      <c r="AE6">
        <v>28.8675</v>
      </c>
      <c r="AF6">
        <v>8.8740000000000006</v>
      </c>
      <c r="AG6">
        <v>19.4376</v>
      </c>
      <c r="AH6">
        <v>18.940000000000001</v>
      </c>
      <c r="AI6">
        <v>0</v>
      </c>
      <c r="AJ6">
        <v>0</v>
      </c>
      <c r="AK6">
        <v>51.394500000000001</v>
      </c>
      <c r="AL6">
        <v>10.458</v>
      </c>
      <c r="AM6">
        <v>5.2786799999999996</v>
      </c>
      <c r="AN6">
        <v>0.66954999999999998</v>
      </c>
      <c r="AO6">
        <v>0.59828999999999999</v>
      </c>
      <c r="AP6">
        <v>2.9462999999999999</v>
      </c>
      <c r="AQ6">
        <v>31.184999999999999</v>
      </c>
      <c r="AR6">
        <v>49.68</v>
      </c>
      <c r="AS6">
        <v>32.9574</v>
      </c>
      <c r="AT6">
        <v>12.338495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2362.3936629999994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343.38626099999999</v>
      </c>
      <c r="L7">
        <v>560.75009999999997</v>
      </c>
      <c r="M7">
        <v>87</v>
      </c>
      <c r="N7">
        <v>118.125</v>
      </c>
      <c r="O7">
        <v>123.66562500000001</v>
      </c>
      <c r="P7">
        <v>125.58750000000001</v>
      </c>
      <c r="Q7">
        <v>16.899999999999999</v>
      </c>
      <c r="R7">
        <v>21.196097999999999</v>
      </c>
      <c r="S7">
        <v>26.3901</v>
      </c>
      <c r="T7">
        <v>0</v>
      </c>
      <c r="U7">
        <v>418.77</v>
      </c>
      <c r="V7">
        <v>14.25</v>
      </c>
      <c r="W7">
        <v>46.399079999999998</v>
      </c>
      <c r="X7">
        <v>147.515624</v>
      </c>
      <c r="Y7">
        <v>0</v>
      </c>
      <c r="Z7">
        <v>6.5537999999999998</v>
      </c>
      <c r="AA7">
        <v>14.04936</v>
      </c>
      <c r="AB7">
        <v>0</v>
      </c>
      <c r="AC7">
        <v>0</v>
      </c>
      <c r="AD7">
        <v>18.229800000000001</v>
      </c>
      <c r="AE7">
        <v>28.8675</v>
      </c>
      <c r="AF7">
        <v>8.8740000000000006</v>
      </c>
      <c r="AG7">
        <v>19.4376</v>
      </c>
      <c r="AH7">
        <v>18.940000000000001</v>
      </c>
      <c r="AI7">
        <v>0</v>
      </c>
      <c r="AJ7">
        <v>0</v>
      </c>
      <c r="AK7">
        <v>51.394500000000001</v>
      </c>
      <c r="AL7">
        <v>10.458</v>
      </c>
      <c r="AM7">
        <v>5.2786799999999996</v>
      </c>
      <c r="AN7">
        <v>0.66954999999999998</v>
      </c>
      <c r="AO7">
        <v>0.53978400000000004</v>
      </c>
      <c r="AP7">
        <v>2.9462999999999999</v>
      </c>
      <c r="AQ7">
        <v>31.184999999999999</v>
      </c>
      <c r="AR7">
        <v>49.68</v>
      </c>
      <c r="AS7">
        <v>32.9574</v>
      </c>
      <c r="AT7">
        <v>12.023747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2362.0204089999997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343.38626099999999</v>
      </c>
      <c r="L8">
        <v>560.75009999999997</v>
      </c>
      <c r="M8">
        <v>87</v>
      </c>
      <c r="N8">
        <v>118.125</v>
      </c>
      <c r="O8">
        <v>123.66562500000001</v>
      </c>
      <c r="P8">
        <v>125.58750000000001</v>
      </c>
      <c r="Q8">
        <v>16.899999999999999</v>
      </c>
      <c r="R8">
        <v>21.196097999999999</v>
      </c>
      <c r="S8">
        <v>26.3901</v>
      </c>
      <c r="T8">
        <v>0</v>
      </c>
      <c r="U8">
        <v>418.77</v>
      </c>
      <c r="V8">
        <v>14.25</v>
      </c>
      <c r="W8">
        <v>46.399079999999998</v>
      </c>
      <c r="X8">
        <v>147.515624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18.229800000000001</v>
      </c>
      <c r="AE8">
        <v>28.8675</v>
      </c>
      <c r="AF8">
        <v>8.8740000000000006</v>
      </c>
      <c r="AG8">
        <v>19.4376</v>
      </c>
      <c r="AH8">
        <v>18.940000000000001</v>
      </c>
      <c r="AI8">
        <v>0</v>
      </c>
      <c r="AJ8">
        <v>0</v>
      </c>
      <c r="AK8">
        <v>51.394500000000001</v>
      </c>
      <c r="AL8">
        <v>10.458</v>
      </c>
      <c r="AM8">
        <v>5.2786799999999996</v>
      </c>
      <c r="AN8">
        <v>0.66954999999999998</v>
      </c>
      <c r="AO8">
        <v>0.53272799999999998</v>
      </c>
      <c r="AP8">
        <v>2.9462999999999999</v>
      </c>
      <c r="AQ8">
        <v>31.184999999999999</v>
      </c>
      <c r="AR8">
        <v>49.68</v>
      </c>
      <c r="AS8">
        <v>32.9574</v>
      </c>
      <c r="AT8">
        <v>7.6950710000000004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2343.6353169999998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343.38626099999999</v>
      </c>
      <c r="L9">
        <v>560.75009999999997</v>
      </c>
      <c r="M9">
        <v>87</v>
      </c>
      <c r="N9">
        <v>118.125</v>
      </c>
      <c r="O9">
        <v>123.66562500000001</v>
      </c>
      <c r="P9">
        <v>125.58750000000001</v>
      </c>
      <c r="Q9">
        <v>16.899999999999999</v>
      </c>
      <c r="R9">
        <v>21.196097999999999</v>
      </c>
      <c r="S9">
        <v>26.3901</v>
      </c>
      <c r="T9">
        <v>0</v>
      </c>
      <c r="U9">
        <v>418.77</v>
      </c>
      <c r="V9">
        <v>14.25</v>
      </c>
      <c r="W9">
        <v>46.399079999999998</v>
      </c>
      <c r="X9">
        <v>147.515624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18.229800000000001</v>
      </c>
      <c r="AE9">
        <v>28.8675</v>
      </c>
      <c r="AF9">
        <v>8.8740000000000006</v>
      </c>
      <c r="AG9">
        <v>19.4376</v>
      </c>
      <c r="AH9">
        <v>18.940000000000001</v>
      </c>
      <c r="AI9">
        <v>0</v>
      </c>
      <c r="AJ9">
        <v>0</v>
      </c>
      <c r="AK9">
        <v>51.394500000000001</v>
      </c>
      <c r="AL9">
        <v>10.458</v>
      </c>
      <c r="AM9">
        <v>5.2786799999999996</v>
      </c>
      <c r="AN9">
        <v>0.66954999999999998</v>
      </c>
      <c r="AO9">
        <v>0.57182999999999995</v>
      </c>
      <c r="AP9">
        <v>6.7892999999999999</v>
      </c>
      <c r="AQ9">
        <v>20.79</v>
      </c>
      <c r="AR9">
        <v>49.68</v>
      </c>
      <c r="AS9">
        <v>31.897382</v>
      </c>
      <c r="AT9">
        <v>10.477283999999999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2338.8446139999996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343.38626099999999</v>
      </c>
      <c r="L10">
        <v>560.75009999999997</v>
      </c>
      <c r="M10">
        <v>87</v>
      </c>
      <c r="N10">
        <v>118.125</v>
      </c>
      <c r="O10">
        <v>123.66562500000001</v>
      </c>
      <c r="P10">
        <v>125.58750000000001</v>
      </c>
      <c r="Q10">
        <v>16.899999999999999</v>
      </c>
      <c r="R10">
        <v>21.196097999999999</v>
      </c>
      <c r="S10">
        <v>26.3901</v>
      </c>
      <c r="T10">
        <v>0</v>
      </c>
      <c r="U10">
        <v>418.77</v>
      </c>
      <c r="V10">
        <v>14.25</v>
      </c>
      <c r="W10">
        <v>46.399079999999998</v>
      </c>
      <c r="X10">
        <v>147.515624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18.229800000000001</v>
      </c>
      <c r="AE10">
        <v>28.8675</v>
      </c>
      <c r="AF10">
        <v>8.8740000000000006</v>
      </c>
      <c r="AG10">
        <v>19.4376</v>
      </c>
      <c r="AH10">
        <v>18.940000000000001</v>
      </c>
      <c r="AI10">
        <v>0</v>
      </c>
      <c r="AJ10">
        <v>0</v>
      </c>
      <c r="AK10">
        <v>51.394500000000001</v>
      </c>
      <c r="AL10">
        <v>10.458</v>
      </c>
      <c r="AM10">
        <v>5.2786799999999996</v>
      </c>
      <c r="AN10">
        <v>0.66954999999999998</v>
      </c>
      <c r="AO10">
        <v>0.61857600000000001</v>
      </c>
      <c r="AP10">
        <v>6.7892999999999999</v>
      </c>
      <c r="AQ10">
        <v>10.395</v>
      </c>
      <c r="AR10">
        <v>49.68</v>
      </c>
      <c r="AS10">
        <v>31.897382</v>
      </c>
      <c r="AT10">
        <v>11.72842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2329.7474959999995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343.38626099999999</v>
      </c>
      <c r="L11">
        <v>560.75009999999997</v>
      </c>
      <c r="M11">
        <v>87</v>
      </c>
      <c r="N11">
        <v>118.125</v>
      </c>
      <c r="O11">
        <v>123.66562500000001</v>
      </c>
      <c r="P11">
        <v>125.58750000000001</v>
      </c>
      <c r="Q11">
        <v>16.899999999999999</v>
      </c>
      <c r="R11">
        <v>21.196097999999999</v>
      </c>
      <c r="S11">
        <v>26.3901</v>
      </c>
      <c r="T11">
        <v>0</v>
      </c>
      <c r="U11">
        <v>418.77</v>
      </c>
      <c r="V11">
        <v>14.25</v>
      </c>
      <c r="W11">
        <v>46.399079999999998</v>
      </c>
      <c r="X11">
        <v>147.515624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9.1149000000000004</v>
      </c>
      <c r="AE11">
        <v>28.225999999999999</v>
      </c>
      <c r="AF11">
        <v>8.8740000000000006</v>
      </c>
      <c r="AG11">
        <v>19.4376</v>
      </c>
      <c r="AH11">
        <v>0</v>
      </c>
      <c r="AI11">
        <v>0</v>
      </c>
      <c r="AJ11">
        <v>0</v>
      </c>
      <c r="AK11">
        <v>51.394500000000001</v>
      </c>
      <c r="AL11">
        <v>34.86</v>
      </c>
      <c r="AM11">
        <v>5.2786799999999996</v>
      </c>
      <c r="AN11">
        <v>0.66954999999999998</v>
      </c>
      <c r="AO11">
        <v>0.61975199999999997</v>
      </c>
      <c r="AP11">
        <v>6.7892999999999999</v>
      </c>
      <c r="AQ11">
        <v>0</v>
      </c>
      <c r="AR11">
        <v>49.68</v>
      </c>
      <c r="AS11">
        <v>31.897382</v>
      </c>
      <c r="AT11">
        <v>12.511468000000001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2315.8423200000002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365.69276100000002</v>
      </c>
      <c r="L12">
        <v>560.75009999999997</v>
      </c>
      <c r="M12">
        <v>87</v>
      </c>
      <c r="N12">
        <v>118.125</v>
      </c>
      <c r="O12">
        <v>123.66562500000001</v>
      </c>
      <c r="P12">
        <v>125.58750000000001</v>
      </c>
      <c r="Q12">
        <v>16.899999999999999</v>
      </c>
      <c r="R12">
        <v>21.196097999999999</v>
      </c>
      <c r="S12">
        <v>26.3901</v>
      </c>
      <c r="T12">
        <v>0</v>
      </c>
      <c r="U12">
        <v>418.77</v>
      </c>
      <c r="V12">
        <v>14.25</v>
      </c>
      <c r="W12">
        <v>46.399079999999998</v>
      </c>
      <c r="X12">
        <v>147.515624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9.1149000000000004</v>
      </c>
      <c r="AE12">
        <v>28.225999999999999</v>
      </c>
      <c r="AF12">
        <v>8.8740000000000006</v>
      </c>
      <c r="AG12">
        <v>19.4376</v>
      </c>
      <c r="AH12">
        <v>0</v>
      </c>
      <c r="AI12">
        <v>0</v>
      </c>
      <c r="AJ12">
        <v>0</v>
      </c>
      <c r="AK12">
        <v>51.394500000000001</v>
      </c>
      <c r="AL12">
        <v>34.86</v>
      </c>
      <c r="AM12">
        <v>5.2786799999999996</v>
      </c>
      <c r="AN12">
        <v>0.66954999999999998</v>
      </c>
      <c r="AO12">
        <v>0.60358199999999995</v>
      </c>
      <c r="AP12">
        <v>6.7892999999999999</v>
      </c>
      <c r="AQ12">
        <v>0</v>
      </c>
      <c r="AR12">
        <v>49.68</v>
      </c>
      <c r="AS12">
        <v>31.897382</v>
      </c>
      <c r="AT12">
        <v>13.479267999999999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2339.1004500000004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380.56009999999998</v>
      </c>
      <c r="L13">
        <v>560.75009999999997</v>
      </c>
      <c r="M13">
        <v>87</v>
      </c>
      <c r="N13">
        <v>118.125</v>
      </c>
      <c r="O13">
        <v>123.66562500000001</v>
      </c>
      <c r="P13">
        <v>125.58750000000001</v>
      </c>
      <c r="Q13">
        <v>16.899999999999999</v>
      </c>
      <c r="R13">
        <v>21.196097999999999</v>
      </c>
      <c r="S13">
        <v>26.3901</v>
      </c>
      <c r="T13">
        <v>0</v>
      </c>
      <c r="U13">
        <v>418.77</v>
      </c>
      <c r="V13">
        <v>14.25</v>
      </c>
      <c r="W13">
        <v>46.399079999999998</v>
      </c>
      <c r="X13">
        <v>147.515624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9.1149000000000004</v>
      </c>
      <c r="AE13">
        <v>28.225999999999999</v>
      </c>
      <c r="AF13">
        <v>8.8740000000000006</v>
      </c>
      <c r="AG13">
        <v>19.4376</v>
      </c>
      <c r="AH13">
        <v>0</v>
      </c>
      <c r="AI13">
        <v>0</v>
      </c>
      <c r="AJ13">
        <v>0</v>
      </c>
      <c r="AK13">
        <v>51.394500000000001</v>
      </c>
      <c r="AL13">
        <v>34.86</v>
      </c>
      <c r="AM13">
        <v>5.2786799999999996</v>
      </c>
      <c r="AN13">
        <v>0.66954999999999998</v>
      </c>
      <c r="AO13">
        <v>0.52214400000000005</v>
      </c>
      <c r="AP13">
        <v>2.9462999999999999</v>
      </c>
      <c r="AQ13">
        <v>0</v>
      </c>
      <c r="AR13">
        <v>49.68</v>
      </c>
      <c r="AS13">
        <v>31.897382</v>
      </c>
      <c r="AT13">
        <v>14.979464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2351.5435470000002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402.87</v>
      </c>
      <c r="L14">
        <v>560.75009999999997</v>
      </c>
      <c r="M14">
        <v>87</v>
      </c>
      <c r="N14">
        <v>118.125</v>
      </c>
      <c r="O14">
        <v>123.66562500000001</v>
      </c>
      <c r="P14">
        <v>125.58750000000001</v>
      </c>
      <c r="Q14">
        <v>16.899999999999999</v>
      </c>
      <c r="R14">
        <v>21.196097999999999</v>
      </c>
      <c r="S14">
        <v>26.3901</v>
      </c>
      <c r="T14">
        <v>0</v>
      </c>
      <c r="U14">
        <v>418.77</v>
      </c>
      <c r="V14">
        <v>14.25</v>
      </c>
      <c r="W14">
        <v>46.399079999999998</v>
      </c>
      <c r="X14">
        <v>147.515624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9.1149000000000004</v>
      </c>
      <c r="AE14">
        <v>28.225999999999999</v>
      </c>
      <c r="AF14">
        <v>8.8740000000000006</v>
      </c>
      <c r="AG14">
        <v>19.4376</v>
      </c>
      <c r="AH14">
        <v>0</v>
      </c>
      <c r="AI14">
        <v>0</v>
      </c>
      <c r="AJ14">
        <v>0</v>
      </c>
      <c r="AK14">
        <v>51.394500000000001</v>
      </c>
      <c r="AL14">
        <v>34.86</v>
      </c>
      <c r="AM14">
        <v>5.2786799999999996</v>
      </c>
      <c r="AN14">
        <v>0.66954999999999998</v>
      </c>
      <c r="AO14">
        <v>0.41542200000000001</v>
      </c>
      <c r="AP14">
        <v>2.9462999999999999</v>
      </c>
      <c r="AQ14">
        <v>0</v>
      </c>
      <c r="AR14">
        <v>49.68</v>
      </c>
      <c r="AS14">
        <v>31.897382</v>
      </c>
      <c r="AT14">
        <v>14.79832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2373.5655810000003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425.176761</v>
      </c>
      <c r="L15">
        <v>560.75009999999997</v>
      </c>
      <c r="M15">
        <v>87</v>
      </c>
      <c r="N15">
        <v>118.125</v>
      </c>
      <c r="O15">
        <v>123.66562500000001</v>
      </c>
      <c r="P15">
        <v>125.58750000000001</v>
      </c>
      <c r="Q15">
        <v>16.899999999999999</v>
      </c>
      <c r="R15">
        <v>21.196097999999999</v>
      </c>
      <c r="S15">
        <v>26.3901</v>
      </c>
      <c r="T15">
        <v>0</v>
      </c>
      <c r="U15">
        <v>418.77</v>
      </c>
      <c r="V15">
        <v>14.25</v>
      </c>
      <c r="W15">
        <v>46.399079999999998</v>
      </c>
      <c r="X15">
        <v>147.515624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9.1149000000000004</v>
      </c>
      <c r="AE15">
        <v>49.436556000000003</v>
      </c>
      <c r="AF15">
        <v>8.8740000000000006</v>
      </c>
      <c r="AG15">
        <v>19.4376</v>
      </c>
      <c r="AH15">
        <v>0</v>
      </c>
      <c r="AI15">
        <v>0</v>
      </c>
      <c r="AJ15">
        <v>0</v>
      </c>
      <c r="AK15">
        <v>51.394500000000001</v>
      </c>
      <c r="AL15">
        <v>80.177999999999997</v>
      </c>
      <c r="AM15">
        <v>5.2786799999999996</v>
      </c>
      <c r="AN15">
        <v>0.66954999999999998</v>
      </c>
      <c r="AO15">
        <v>0.41012999999999999</v>
      </c>
      <c r="AP15">
        <v>2.9462999999999999</v>
      </c>
      <c r="AQ15">
        <v>0</v>
      </c>
      <c r="AR15">
        <v>52.991999999999997</v>
      </c>
      <c r="AS15">
        <v>31.897382</v>
      </c>
      <c r="AT15">
        <v>8.9630799999999997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2459.8723660000005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447.61709999999999</v>
      </c>
      <c r="L16">
        <v>560.75009999999997</v>
      </c>
      <c r="M16">
        <v>87</v>
      </c>
      <c r="N16">
        <v>118.125</v>
      </c>
      <c r="O16">
        <v>123.66562500000001</v>
      </c>
      <c r="P16">
        <v>125.58750000000001</v>
      </c>
      <c r="Q16">
        <v>16.899999999999999</v>
      </c>
      <c r="R16">
        <v>21.196097999999999</v>
      </c>
      <c r="S16">
        <v>26.3901</v>
      </c>
      <c r="T16">
        <v>0</v>
      </c>
      <c r="U16">
        <v>418.77</v>
      </c>
      <c r="V16">
        <v>14.25</v>
      </c>
      <c r="W16">
        <v>46.399079999999998</v>
      </c>
      <c r="X16">
        <v>147.515624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9.1149000000000004</v>
      </c>
      <c r="AE16">
        <v>49.436556000000003</v>
      </c>
      <c r="AF16">
        <v>8.8740000000000006</v>
      </c>
      <c r="AG16">
        <v>19.4376</v>
      </c>
      <c r="AH16">
        <v>0</v>
      </c>
      <c r="AI16">
        <v>0</v>
      </c>
      <c r="AJ16">
        <v>0</v>
      </c>
      <c r="AK16">
        <v>51.394500000000001</v>
      </c>
      <c r="AL16">
        <v>80.177999999999997</v>
      </c>
      <c r="AM16">
        <v>5.2786799999999996</v>
      </c>
      <c r="AN16">
        <v>0.66954999999999998</v>
      </c>
      <c r="AO16">
        <v>0.3528</v>
      </c>
      <c r="AP16">
        <v>2.9462999999999999</v>
      </c>
      <c r="AQ16">
        <v>0</v>
      </c>
      <c r="AR16">
        <v>52.991999999999997</v>
      </c>
      <c r="AS16">
        <v>31.897382</v>
      </c>
      <c r="AT16">
        <v>12.432302999999999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2485.7245980000007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477.35910000000001</v>
      </c>
      <c r="L17">
        <v>560.75009999999997</v>
      </c>
      <c r="M17">
        <v>87</v>
      </c>
      <c r="N17">
        <v>118.125</v>
      </c>
      <c r="O17">
        <v>123.66562500000001</v>
      </c>
      <c r="P17">
        <v>125.58750000000001</v>
      </c>
      <c r="Q17">
        <v>16.899999999999999</v>
      </c>
      <c r="R17">
        <v>21.196097999999999</v>
      </c>
      <c r="S17">
        <v>26.3901</v>
      </c>
      <c r="T17">
        <v>0</v>
      </c>
      <c r="U17">
        <v>418.77</v>
      </c>
      <c r="V17">
        <v>14.25</v>
      </c>
      <c r="W17">
        <v>46.399079999999998</v>
      </c>
      <c r="X17">
        <v>147.515624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9.1149000000000004</v>
      </c>
      <c r="AE17">
        <v>49.436556000000003</v>
      </c>
      <c r="AF17">
        <v>8.8740000000000006</v>
      </c>
      <c r="AG17">
        <v>19.4376</v>
      </c>
      <c r="AH17">
        <v>0</v>
      </c>
      <c r="AI17">
        <v>0</v>
      </c>
      <c r="AJ17">
        <v>0</v>
      </c>
      <c r="AK17">
        <v>51.394500000000001</v>
      </c>
      <c r="AL17">
        <v>80.177999999999997</v>
      </c>
      <c r="AM17">
        <v>5.2786799999999996</v>
      </c>
      <c r="AN17">
        <v>0.66954999999999998</v>
      </c>
      <c r="AO17">
        <v>0.31752000000000002</v>
      </c>
      <c r="AP17">
        <v>2.9462999999999999</v>
      </c>
      <c r="AQ17">
        <v>0</v>
      </c>
      <c r="AR17">
        <v>52.991999999999997</v>
      </c>
      <c r="AS17">
        <v>31.897382</v>
      </c>
      <c r="AT17">
        <v>14.457679000000001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2517.4566940000004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507.1</v>
      </c>
      <c r="L18">
        <v>560.75009999999997</v>
      </c>
      <c r="M18">
        <v>87</v>
      </c>
      <c r="N18">
        <v>118.125</v>
      </c>
      <c r="O18">
        <v>123.66562500000001</v>
      </c>
      <c r="P18">
        <v>125.58750000000001</v>
      </c>
      <c r="Q18">
        <v>16.899999999999999</v>
      </c>
      <c r="R18">
        <v>21.196097999999999</v>
      </c>
      <c r="S18">
        <v>26.3901</v>
      </c>
      <c r="T18">
        <v>0</v>
      </c>
      <c r="U18">
        <v>418.77</v>
      </c>
      <c r="V18">
        <v>14.25</v>
      </c>
      <c r="W18">
        <v>46.399079999999998</v>
      </c>
      <c r="X18">
        <v>147.515624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9.1149000000000004</v>
      </c>
      <c r="AE18">
        <v>49.436556000000003</v>
      </c>
      <c r="AF18">
        <v>8.8740000000000006</v>
      </c>
      <c r="AG18">
        <v>19.4376</v>
      </c>
      <c r="AH18">
        <v>0</v>
      </c>
      <c r="AI18">
        <v>0</v>
      </c>
      <c r="AJ18">
        <v>0</v>
      </c>
      <c r="AK18">
        <v>51.394500000000001</v>
      </c>
      <c r="AL18">
        <v>80.177999999999997</v>
      </c>
      <c r="AM18">
        <v>5.2786799999999996</v>
      </c>
      <c r="AN18">
        <v>0.66954999999999998</v>
      </c>
      <c r="AO18">
        <v>0.1764</v>
      </c>
      <c r="AP18">
        <v>2.9462999999999999</v>
      </c>
      <c r="AQ18">
        <v>0</v>
      </c>
      <c r="AR18">
        <v>52.991999999999997</v>
      </c>
      <c r="AS18">
        <v>31.897382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2547.5955950000007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536.84</v>
      </c>
      <c r="L19">
        <v>560.75009999999997</v>
      </c>
      <c r="M19">
        <v>87</v>
      </c>
      <c r="N19">
        <v>118.125</v>
      </c>
      <c r="O19">
        <v>123.66562500000001</v>
      </c>
      <c r="P19">
        <v>125.58750000000001</v>
      </c>
      <c r="Q19">
        <v>16.899999999999999</v>
      </c>
      <c r="R19">
        <v>21.196097999999999</v>
      </c>
      <c r="S19">
        <v>26.3901</v>
      </c>
      <c r="T19">
        <v>0</v>
      </c>
      <c r="U19">
        <v>418.77</v>
      </c>
      <c r="V19">
        <v>14.25</v>
      </c>
      <c r="W19">
        <v>46.399079999999998</v>
      </c>
      <c r="X19">
        <v>147.515624</v>
      </c>
      <c r="Y19">
        <v>0</v>
      </c>
      <c r="Z19">
        <v>6.5537999999999998</v>
      </c>
      <c r="AA19">
        <v>7.0309999999999997</v>
      </c>
      <c r="AB19">
        <v>0</v>
      </c>
      <c r="AC19">
        <v>0</v>
      </c>
      <c r="AD19">
        <v>9.1149000000000004</v>
      </c>
      <c r="AE19">
        <v>49.436556000000003</v>
      </c>
      <c r="AF19">
        <v>8.8740000000000006</v>
      </c>
      <c r="AG19">
        <v>19.4376</v>
      </c>
      <c r="AH19">
        <v>0</v>
      </c>
      <c r="AI19">
        <v>0</v>
      </c>
      <c r="AJ19">
        <v>0</v>
      </c>
      <c r="AK19">
        <v>51.394500000000001</v>
      </c>
      <c r="AL19">
        <v>80.177999999999997</v>
      </c>
      <c r="AM19">
        <v>5.2786799999999996</v>
      </c>
      <c r="AN19">
        <v>0.66954999999999998</v>
      </c>
      <c r="AO19">
        <v>3.8219999999999997E-2</v>
      </c>
      <c r="AP19">
        <v>2.9462999999999999</v>
      </c>
      <c r="AQ19">
        <v>0</v>
      </c>
      <c r="AR19">
        <v>49.68</v>
      </c>
      <c r="AS19">
        <v>31.897382</v>
      </c>
      <c r="AT19">
        <v>14.65559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2580.5752050000001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566.58510000000001</v>
      </c>
      <c r="L20">
        <v>560.75009999999997</v>
      </c>
      <c r="M20">
        <v>87</v>
      </c>
      <c r="N20">
        <v>118.125</v>
      </c>
      <c r="O20">
        <v>123.66562500000001</v>
      </c>
      <c r="P20">
        <v>125.58750000000001</v>
      </c>
      <c r="Q20">
        <v>16.899999999999999</v>
      </c>
      <c r="R20">
        <v>21.196097999999999</v>
      </c>
      <c r="S20">
        <v>26.3901</v>
      </c>
      <c r="T20">
        <v>0</v>
      </c>
      <c r="U20">
        <v>418.77</v>
      </c>
      <c r="V20">
        <v>14.25</v>
      </c>
      <c r="W20">
        <v>46.399079999999998</v>
      </c>
      <c r="X20">
        <v>147.515624</v>
      </c>
      <c r="Y20">
        <v>0</v>
      </c>
      <c r="Z20">
        <v>6.5537999999999998</v>
      </c>
      <c r="AA20">
        <v>14.04936</v>
      </c>
      <c r="AB20">
        <v>0</v>
      </c>
      <c r="AC20">
        <v>9.6778399999999998</v>
      </c>
      <c r="AD20">
        <v>9.1149000000000004</v>
      </c>
      <c r="AE20">
        <v>49.436556000000003</v>
      </c>
      <c r="AF20">
        <v>8.8740000000000006</v>
      </c>
      <c r="AG20">
        <v>19.4376</v>
      </c>
      <c r="AH20">
        <v>0</v>
      </c>
      <c r="AI20">
        <v>0</v>
      </c>
      <c r="AJ20">
        <v>0</v>
      </c>
      <c r="AK20">
        <v>51.394500000000001</v>
      </c>
      <c r="AL20">
        <v>80.177999999999997</v>
      </c>
      <c r="AM20">
        <v>5.2786799999999996</v>
      </c>
      <c r="AN20">
        <v>0.66954999999999998</v>
      </c>
      <c r="AO20">
        <v>0</v>
      </c>
      <c r="AP20">
        <v>2.9462999999999999</v>
      </c>
      <c r="AQ20">
        <v>0</v>
      </c>
      <c r="AR20">
        <v>49.68</v>
      </c>
      <c r="AS20">
        <v>31.897382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2627.3194950000002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596.32709999999997</v>
      </c>
      <c r="L21">
        <v>560.75009999999997</v>
      </c>
      <c r="M21">
        <v>87</v>
      </c>
      <c r="N21">
        <v>118.125</v>
      </c>
      <c r="O21">
        <v>123.66562500000001</v>
      </c>
      <c r="P21">
        <v>125.58750000000001</v>
      </c>
      <c r="Q21">
        <v>16.899999999999999</v>
      </c>
      <c r="R21">
        <v>21.196097999999999</v>
      </c>
      <c r="S21">
        <v>26.3901</v>
      </c>
      <c r="T21">
        <v>0</v>
      </c>
      <c r="U21">
        <v>418.77</v>
      </c>
      <c r="V21">
        <v>14.25</v>
      </c>
      <c r="W21">
        <v>46.399079999999998</v>
      </c>
      <c r="X21">
        <v>147.515624</v>
      </c>
      <c r="Y21">
        <v>0</v>
      </c>
      <c r="Z21">
        <v>6.5537999999999998</v>
      </c>
      <c r="AA21">
        <v>21.093</v>
      </c>
      <c r="AB21">
        <v>13.0634</v>
      </c>
      <c r="AC21">
        <v>9.6778399999999998</v>
      </c>
      <c r="AD21">
        <v>9.1149000000000004</v>
      </c>
      <c r="AE21">
        <v>49.436556000000003</v>
      </c>
      <c r="AF21">
        <v>8.8740000000000006</v>
      </c>
      <c r="AG21">
        <v>19.4376</v>
      </c>
      <c r="AH21">
        <v>18.940000000000001</v>
      </c>
      <c r="AI21">
        <v>0</v>
      </c>
      <c r="AJ21">
        <v>0</v>
      </c>
      <c r="AK21">
        <v>51.394500000000001</v>
      </c>
      <c r="AL21">
        <v>80.177999999999997</v>
      </c>
      <c r="AM21">
        <v>5.2786799999999996</v>
      </c>
      <c r="AN21">
        <v>0.66954999999999998</v>
      </c>
      <c r="AO21">
        <v>0</v>
      </c>
      <c r="AP21">
        <v>2.9462999999999999</v>
      </c>
      <c r="AQ21">
        <v>0</v>
      </c>
      <c r="AR21">
        <v>49.68</v>
      </c>
      <c r="AS21">
        <v>31.897382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2696.1085349999998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626.06910000000005</v>
      </c>
      <c r="L22">
        <v>560.75009999999997</v>
      </c>
      <c r="M22">
        <v>87</v>
      </c>
      <c r="N22">
        <v>118.125</v>
      </c>
      <c r="O22">
        <v>123.66562500000001</v>
      </c>
      <c r="P22">
        <v>125.58750000000001</v>
      </c>
      <c r="Q22">
        <v>16.899999999999999</v>
      </c>
      <c r="R22">
        <v>21.196097999999999</v>
      </c>
      <c r="S22">
        <v>26.3901</v>
      </c>
      <c r="T22">
        <v>0</v>
      </c>
      <c r="U22">
        <v>418.77</v>
      </c>
      <c r="V22">
        <v>14.25</v>
      </c>
      <c r="W22">
        <v>46.399079999999998</v>
      </c>
      <c r="X22">
        <v>147.515624</v>
      </c>
      <c r="Y22">
        <v>0</v>
      </c>
      <c r="Z22">
        <v>6.5537999999999998</v>
      </c>
      <c r="AA22">
        <v>28.09872</v>
      </c>
      <c r="AB22">
        <v>13.0634</v>
      </c>
      <c r="AC22">
        <v>9.6778399999999998</v>
      </c>
      <c r="AD22">
        <v>9.1149000000000004</v>
      </c>
      <c r="AE22">
        <v>42.338999999999999</v>
      </c>
      <c r="AF22">
        <v>8.8740000000000006</v>
      </c>
      <c r="AG22">
        <v>19.4376</v>
      </c>
      <c r="AH22">
        <v>37.880000000000003</v>
      </c>
      <c r="AI22">
        <v>0</v>
      </c>
      <c r="AJ22">
        <v>0</v>
      </c>
      <c r="AK22">
        <v>51.394500000000001</v>
      </c>
      <c r="AL22">
        <v>80.177999999999997</v>
      </c>
      <c r="AM22">
        <v>10.557359999999999</v>
      </c>
      <c r="AN22">
        <v>0.66954999999999998</v>
      </c>
      <c r="AO22">
        <v>0</v>
      </c>
      <c r="AP22">
        <v>2.9462999999999999</v>
      </c>
      <c r="AQ22">
        <v>10.395</v>
      </c>
      <c r="AR22">
        <v>49.68</v>
      </c>
      <c r="AS22">
        <v>31.897382</v>
      </c>
      <c r="AT22">
        <v>13.615736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2758.9913150000002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663.24659999999994</v>
      </c>
      <c r="L23">
        <v>560.75009999999997</v>
      </c>
      <c r="M23">
        <v>87</v>
      </c>
      <c r="N23">
        <v>118.125</v>
      </c>
      <c r="O23">
        <v>123.66562500000001</v>
      </c>
      <c r="P23">
        <v>125.58750000000001</v>
      </c>
      <c r="Q23">
        <v>16.899999999999999</v>
      </c>
      <c r="R23">
        <v>21.196097999999999</v>
      </c>
      <c r="S23">
        <v>26.3901</v>
      </c>
      <c r="T23">
        <v>0</v>
      </c>
      <c r="U23">
        <v>418.77</v>
      </c>
      <c r="V23">
        <v>14.25</v>
      </c>
      <c r="W23">
        <v>46.399079999999998</v>
      </c>
      <c r="X23">
        <v>147.515624</v>
      </c>
      <c r="Y23">
        <v>0</v>
      </c>
      <c r="Z23">
        <v>6.5537999999999998</v>
      </c>
      <c r="AA23">
        <v>28.09872</v>
      </c>
      <c r="AB23">
        <v>13.0634</v>
      </c>
      <c r="AC23">
        <v>9.6778399999999998</v>
      </c>
      <c r="AD23">
        <v>18.229800000000001</v>
      </c>
      <c r="AE23">
        <v>28.225999999999999</v>
      </c>
      <c r="AF23">
        <v>8.8740000000000006</v>
      </c>
      <c r="AG23">
        <v>19.4376</v>
      </c>
      <c r="AH23">
        <v>46.781799999999997</v>
      </c>
      <c r="AI23">
        <v>2.5459999999999998</v>
      </c>
      <c r="AJ23">
        <v>0</v>
      </c>
      <c r="AK23">
        <v>51.394500000000001</v>
      </c>
      <c r="AL23">
        <v>34.86</v>
      </c>
      <c r="AM23">
        <v>15.836040000000001</v>
      </c>
      <c r="AN23">
        <v>0.66954999999999998</v>
      </c>
      <c r="AO23">
        <v>0</v>
      </c>
      <c r="AP23">
        <v>2.9462999999999999</v>
      </c>
      <c r="AQ23">
        <v>20.79</v>
      </c>
      <c r="AR23">
        <v>52.991999999999997</v>
      </c>
      <c r="AS23">
        <v>31.897382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2777.6672590000007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686.77995799999997</v>
      </c>
      <c r="L24">
        <v>560.75009999999997</v>
      </c>
      <c r="M24">
        <v>87</v>
      </c>
      <c r="N24">
        <v>118.125</v>
      </c>
      <c r="O24">
        <v>123.66562500000001</v>
      </c>
      <c r="P24">
        <v>125.58750000000001</v>
      </c>
      <c r="Q24">
        <v>16.899999999999999</v>
      </c>
      <c r="R24">
        <v>21.196097999999999</v>
      </c>
      <c r="S24">
        <v>26.3901</v>
      </c>
      <c r="T24">
        <v>0</v>
      </c>
      <c r="U24">
        <v>418.77</v>
      </c>
      <c r="V24">
        <v>14.25</v>
      </c>
      <c r="W24">
        <v>46.399079999999998</v>
      </c>
      <c r="X24">
        <v>147.515624</v>
      </c>
      <c r="Y24">
        <v>0</v>
      </c>
      <c r="Z24">
        <v>6.5537999999999998</v>
      </c>
      <c r="AA24">
        <v>28.09872</v>
      </c>
      <c r="AB24">
        <v>13.0634</v>
      </c>
      <c r="AC24">
        <v>19.35568</v>
      </c>
      <c r="AD24">
        <v>27.3447</v>
      </c>
      <c r="AE24">
        <v>28.225999999999999</v>
      </c>
      <c r="AF24">
        <v>8.8740000000000006</v>
      </c>
      <c r="AG24">
        <v>19.4376</v>
      </c>
      <c r="AH24">
        <v>70.172700000000006</v>
      </c>
      <c r="AI24">
        <v>7.6379999999999999</v>
      </c>
      <c r="AJ24">
        <v>0</v>
      </c>
      <c r="AK24">
        <v>51.394500000000001</v>
      </c>
      <c r="AL24">
        <v>34.86</v>
      </c>
      <c r="AM24">
        <v>15.836040000000001</v>
      </c>
      <c r="AN24">
        <v>0.66954999999999998</v>
      </c>
      <c r="AO24">
        <v>0</v>
      </c>
      <c r="AP24">
        <v>2.6901000000000002</v>
      </c>
      <c r="AQ24">
        <v>29.295000000000002</v>
      </c>
      <c r="AR24">
        <v>52.991999999999997</v>
      </c>
      <c r="AS24">
        <v>31.897382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2856.725057000001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686.77995799999997</v>
      </c>
      <c r="L25">
        <v>612.15</v>
      </c>
      <c r="M25">
        <v>87</v>
      </c>
      <c r="N25">
        <v>118.125</v>
      </c>
      <c r="O25">
        <v>123.66562500000001</v>
      </c>
      <c r="P25">
        <v>125.58750000000001</v>
      </c>
      <c r="Q25">
        <v>16.899999999999999</v>
      </c>
      <c r="R25">
        <v>21.196097999999999</v>
      </c>
      <c r="S25">
        <v>26.3901</v>
      </c>
      <c r="T25">
        <v>0</v>
      </c>
      <c r="U25">
        <v>418.77</v>
      </c>
      <c r="V25">
        <v>14.25</v>
      </c>
      <c r="W25">
        <v>46.399079999999998</v>
      </c>
      <c r="X25">
        <v>147.515624</v>
      </c>
      <c r="Y25">
        <v>0</v>
      </c>
      <c r="Z25">
        <v>6.5537999999999998</v>
      </c>
      <c r="AA25">
        <v>28.09872</v>
      </c>
      <c r="AB25">
        <v>13.0634</v>
      </c>
      <c r="AC25">
        <v>19.35568</v>
      </c>
      <c r="AD25">
        <v>36.459600000000002</v>
      </c>
      <c r="AE25">
        <v>28.225999999999999</v>
      </c>
      <c r="AF25">
        <v>8.8740000000000006</v>
      </c>
      <c r="AG25">
        <v>19.4376</v>
      </c>
      <c r="AH25">
        <v>70.172700000000006</v>
      </c>
      <c r="AI25">
        <v>33.097999999999999</v>
      </c>
      <c r="AJ25">
        <v>0</v>
      </c>
      <c r="AK25">
        <v>51.394500000000001</v>
      </c>
      <c r="AL25">
        <v>34.86</v>
      </c>
      <c r="AM25">
        <v>15.836040000000001</v>
      </c>
      <c r="AN25">
        <v>0.66954999999999998</v>
      </c>
      <c r="AO25">
        <v>0</v>
      </c>
      <c r="AP25">
        <v>2.6901000000000002</v>
      </c>
      <c r="AQ25">
        <v>31.184999999999999</v>
      </c>
      <c r="AR25">
        <v>52.991999999999997</v>
      </c>
      <c r="AS25">
        <v>32.9574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2945.6498750000005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686.77995799999997</v>
      </c>
      <c r="L26">
        <v>635.25</v>
      </c>
      <c r="M26">
        <v>87</v>
      </c>
      <c r="N26">
        <v>118.125</v>
      </c>
      <c r="O26">
        <v>123.66562500000001</v>
      </c>
      <c r="P26">
        <v>125.58750000000001</v>
      </c>
      <c r="Q26">
        <v>16.899999999999999</v>
      </c>
      <c r="R26">
        <v>21.196097999999999</v>
      </c>
      <c r="S26">
        <v>26.3901</v>
      </c>
      <c r="T26">
        <v>0</v>
      </c>
      <c r="U26">
        <v>418.77</v>
      </c>
      <c r="V26">
        <v>14.25</v>
      </c>
      <c r="W26">
        <v>46.399079999999998</v>
      </c>
      <c r="X26">
        <v>147.515624</v>
      </c>
      <c r="Y26">
        <v>0</v>
      </c>
      <c r="Z26">
        <v>6.5537999999999998</v>
      </c>
      <c r="AA26">
        <v>28.09872</v>
      </c>
      <c r="AB26">
        <v>13.0634</v>
      </c>
      <c r="AC26">
        <v>19.35568</v>
      </c>
      <c r="AD26">
        <v>36.459600000000002</v>
      </c>
      <c r="AE26">
        <v>28.225999999999999</v>
      </c>
      <c r="AF26">
        <v>8.8740000000000006</v>
      </c>
      <c r="AG26">
        <v>19.4376</v>
      </c>
      <c r="AH26">
        <v>70.172700000000006</v>
      </c>
      <c r="AI26">
        <v>33.097999999999999</v>
      </c>
      <c r="AJ26">
        <v>0</v>
      </c>
      <c r="AK26">
        <v>51.394500000000001</v>
      </c>
      <c r="AL26">
        <v>34.86</v>
      </c>
      <c r="AM26">
        <v>15.836040000000001</v>
      </c>
      <c r="AN26">
        <v>0.66954999999999998</v>
      </c>
      <c r="AO26">
        <v>0</v>
      </c>
      <c r="AP26">
        <v>2.6901000000000002</v>
      </c>
      <c r="AQ26">
        <v>31.184999999999999</v>
      </c>
      <c r="AR26">
        <v>52.991999999999997</v>
      </c>
      <c r="AS26">
        <v>32.9574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2968.7498750000009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686.77995799999997</v>
      </c>
      <c r="L27">
        <v>653.15</v>
      </c>
      <c r="M27">
        <v>87</v>
      </c>
      <c r="N27">
        <v>118.125</v>
      </c>
      <c r="O27">
        <v>123.66562500000001</v>
      </c>
      <c r="P27">
        <v>125.58750000000001</v>
      </c>
      <c r="Q27">
        <v>16.899999999999999</v>
      </c>
      <c r="R27">
        <v>21.196097999999999</v>
      </c>
      <c r="S27">
        <v>26.3901</v>
      </c>
      <c r="T27">
        <v>0</v>
      </c>
      <c r="U27">
        <v>418.77</v>
      </c>
      <c r="V27">
        <v>14.25</v>
      </c>
      <c r="W27">
        <v>46.399079999999998</v>
      </c>
      <c r="X27">
        <v>147.515624</v>
      </c>
      <c r="Y27">
        <v>0</v>
      </c>
      <c r="Z27">
        <v>13.1076</v>
      </c>
      <c r="AA27">
        <v>28.09872</v>
      </c>
      <c r="AB27">
        <v>26.126799999999999</v>
      </c>
      <c r="AC27">
        <v>19.35568</v>
      </c>
      <c r="AD27">
        <v>36.459600000000002</v>
      </c>
      <c r="AE27">
        <v>28.225999999999999</v>
      </c>
      <c r="AF27">
        <v>8.8740000000000006</v>
      </c>
      <c r="AG27">
        <v>19.4376</v>
      </c>
      <c r="AH27">
        <v>70.172700000000006</v>
      </c>
      <c r="AI27">
        <v>33.097999999999999</v>
      </c>
      <c r="AJ27">
        <v>0</v>
      </c>
      <c r="AK27">
        <v>51.394500000000001</v>
      </c>
      <c r="AL27">
        <v>34.86</v>
      </c>
      <c r="AM27">
        <v>15.836040000000001</v>
      </c>
      <c r="AN27">
        <v>0.66954999999999998</v>
      </c>
      <c r="AO27">
        <v>0</v>
      </c>
      <c r="AP27">
        <v>1.4091</v>
      </c>
      <c r="AQ27">
        <v>31.184999999999999</v>
      </c>
      <c r="AR27">
        <v>49.68</v>
      </c>
      <c r="AS27">
        <v>32.9574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3001.6740749999999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686.77995799999997</v>
      </c>
      <c r="L28">
        <v>653.15</v>
      </c>
      <c r="M28">
        <v>87</v>
      </c>
      <c r="N28">
        <v>118.125</v>
      </c>
      <c r="O28">
        <v>123.66562500000001</v>
      </c>
      <c r="P28">
        <v>125.58750000000001</v>
      </c>
      <c r="Q28">
        <v>16.899999999999999</v>
      </c>
      <c r="R28">
        <v>21.196097999999999</v>
      </c>
      <c r="S28">
        <v>26.3901</v>
      </c>
      <c r="T28">
        <v>0</v>
      </c>
      <c r="U28">
        <v>418.77</v>
      </c>
      <c r="V28">
        <v>14.25</v>
      </c>
      <c r="W28">
        <v>46.399079999999998</v>
      </c>
      <c r="X28">
        <v>147.515624</v>
      </c>
      <c r="Y28">
        <v>0</v>
      </c>
      <c r="Z28">
        <v>13.1076</v>
      </c>
      <c r="AA28">
        <v>28.09872</v>
      </c>
      <c r="AB28">
        <v>26.126799999999999</v>
      </c>
      <c r="AC28">
        <v>19.35568</v>
      </c>
      <c r="AD28">
        <v>36.459600000000002</v>
      </c>
      <c r="AE28">
        <v>28.225999999999999</v>
      </c>
      <c r="AF28">
        <v>8.8740000000000006</v>
      </c>
      <c r="AG28">
        <v>19.4376</v>
      </c>
      <c r="AH28">
        <v>46.781799999999997</v>
      </c>
      <c r="AI28">
        <v>33.097999999999999</v>
      </c>
      <c r="AJ28">
        <v>0</v>
      </c>
      <c r="AK28">
        <v>51.394500000000001</v>
      </c>
      <c r="AL28">
        <v>34.86</v>
      </c>
      <c r="AM28">
        <v>15.836040000000001</v>
      </c>
      <c r="AN28">
        <v>0.66954999999999998</v>
      </c>
      <c r="AO28">
        <v>0</v>
      </c>
      <c r="AP28">
        <v>1.4091</v>
      </c>
      <c r="AQ28">
        <v>31.184999999999999</v>
      </c>
      <c r="AR28">
        <v>49.68</v>
      </c>
      <c r="AS28">
        <v>32.9574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2978.283175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686.77995799999997</v>
      </c>
      <c r="L29">
        <v>653.15</v>
      </c>
      <c r="M29">
        <v>87</v>
      </c>
      <c r="N29">
        <v>118.125</v>
      </c>
      <c r="O29">
        <v>123.66562500000001</v>
      </c>
      <c r="P29">
        <v>125.58750000000001</v>
      </c>
      <c r="Q29">
        <v>16.899999999999999</v>
      </c>
      <c r="R29">
        <v>21.196097999999999</v>
      </c>
      <c r="S29">
        <v>26.3901</v>
      </c>
      <c r="T29">
        <v>0</v>
      </c>
      <c r="U29">
        <v>418.77</v>
      </c>
      <c r="V29">
        <v>14.25</v>
      </c>
      <c r="W29">
        <v>46.399079999999998</v>
      </c>
      <c r="X29">
        <v>147.515624</v>
      </c>
      <c r="Y29">
        <v>0</v>
      </c>
      <c r="Z29">
        <v>13.1076</v>
      </c>
      <c r="AA29">
        <v>28.09872</v>
      </c>
      <c r="AB29">
        <v>26.126799999999999</v>
      </c>
      <c r="AC29">
        <v>19.35568</v>
      </c>
      <c r="AD29">
        <v>36.459600000000002</v>
      </c>
      <c r="AE29">
        <v>28.225999999999999</v>
      </c>
      <c r="AF29">
        <v>8.8740000000000006</v>
      </c>
      <c r="AG29">
        <v>19.4376</v>
      </c>
      <c r="AH29">
        <v>46.781799999999997</v>
      </c>
      <c r="AI29">
        <v>33.097999999999999</v>
      </c>
      <c r="AJ29">
        <v>0</v>
      </c>
      <c r="AK29">
        <v>51.394500000000001</v>
      </c>
      <c r="AL29">
        <v>34.86</v>
      </c>
      <c r="AM29">
        <v>15.836040000000001</v>
      </c>
      <c r="AN29">
        <v>0.66954999999999998</v>
      </c>
      <c r="AO29">
        <v>0</v>
      </c>
      <c r="AP29">
        <v>1.4091</v>
      </c>
      <c r="AQ29">
        <v>31.184999999999999</v>
      </c>
      <c r="AR29">
        <v>49.68</v>
      </c>
      <c r="AS29">
        <v>32.9574</v>
      </c>
      <c r="AT29">
        <v>14.576426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2977.8628010000002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686.77995799999997</v>
      </c>
      <c r="L30">
        <v>653.15</v>
      </c>
      <c r="M30">
        <v>87</v>
      </c>
      <c r="N30">
        <v>118.125</v>
      </c>
      <c r="O30">
        <v>123.66562500000001</v>
      </c>
      <c r="P30">
        <v>125.58750000000001</v>
      </c>
      <c r="Q30">
        <v>16.899999999999999</v>
      </c>
      <c r="R30">
        <v>21.196097999999999</v>
      </c>
      <c r="S30">
        <v>26.3901</v>
      </c>
      <c r="T30">
        <v>0</v>
      </c>
      <c r="U30">
        <v>418.77</v>
      </c>
      <c r="V30">
        <v>14.25</v>
      </c>
      <c r="W30">
        <v>46.399079999999998</v>
      </c>
      <c r="X30">
        <v>147.515624</v>
      </c>
      <c r="Y30">
        <v>0</v>
      </c>
      <c r="Z30">
        <v>12.65</v>
      </c>
      <c r="AA30">
        <v>14.04936</v>
      </c>
      <c r="AB30">
        <v>26.126799999999999</v>
      </c>
      <c r="AC30">
        <v>19.35568</v>
      </c>
      <c r="AD30">
        <v>36.459600000000002</v>
      </c>
      <c r="AE30">
        <v>28.225999999999999</v>
      </c>
      <c r="AF30">
        <v>8.8740000000000006</v>
      </c>
      <c r="AG30">
        <v>19.4376</v>
      </c>
      <c r="AH30">
        <v>46.781799999999997</v>
      </c>
      <c r="AI30">
        <v>16.548999999999999</v>
      </c>
      <c r="AJ30">
        <v>0</v>
      </c>
      <c r="AK30">
        <v>51.394500000000001</v>
      </c>
      <c r="AL30">
        <v>34.86</v>
      </c>
      <c r="AM30">
        <v>10.557359999999999</v>
      </c>
      <c r="AN30">
        <v>0.66954999999999998</v>
      </c>
      <c r="AO30">
        <v>0</v>
      </c>
      <c r="AP30">
        <v>1.4091</v>
      </c>
      <c r="AQ30">
        <v>31.184999999999999</v>
      </c>
      <c r="AR30">
        <v>49.68</v>
      </c>
      <c r="AS30">
        <v>32.9574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2941.948535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686.77995799999997</v>
      </c>
      <c r="L31">
        <v>653.15</v>
      </c>
      <c r="M31">
        <v>92</v>
      </c>
      <c r="N31">
        <v>118.125</v>
      </c>
      <c r="O31">
        <v>123.66562500000001</v>
      </c>
      <c r="P31">
        <v>125.58750000000001</v>
      </c>
      <c r="Q31">
        <v>16.899999999999999</v>
      </c>
      <c r="R31">
        <v>21.196097999999999</v>
      </c>
      <c r="S31">
        <v>26.3901</v>
      </c>
      <c r="T31">
        <v>0</v>
      </c>
      <c r="U31">
        <v>418.77</v>
      </c>
      <c r="V31">
        <v>14.25</v>
      </c>
      <c r="W31">
        <v>46.399079999999998</v>
      </c>
      <c r="X31">
        <v>147.515624</v>
      </c>
      <c r="Y31">
        <v>0</v>
      </c>
      <c r="Z31">
        <v>6.5537999999999998</v>
      </c>
      <c r="AA31">
        <v>14.04936</v>
      </c>
      <c r="AB31">
        <v>26.126799999999999</v>
      </c>
      <c r="AC31">
        <v>19.35568</v>
      </c>
      <c r="AD31">
        <v>27.3447</v>
      </c>
      <c r="AE31">
        <v>28.225999999999999</v>
      </c>
      <c r="AF31">
        <v>8.8740000000000006</v>
      </c>
      <c r="AG31">
        <v>19.4376</v>
      </c>
      <c r="AH31">
        <v>46.781799999999997</v>
      </c>
      <c r="AI31">
        <v>2.5459999999999998</v>
      </c>
      <c r="AJ31">
        <v>0</v>
      </c>
      <c r="AK31">
        <v>51.394500000000001</v>
      </c>
      <c r="AL31">
        <v>20.916</v>
      </c>
      <c r="AM31">
        <v>5.2786799999999996</v>
      </c>
      <c r="AN31">
        <v>0.66954999999999998</v>
      </c>
      <c r="AO31">
        <v>0</v>
      </c>
      <c r="AP31">
        <v>1.4091</v>
      </c>
      <c r="AQ31">
        <v>20.79</v>
      </c>
      <c r="AR31">
        <v>49.68</v>
      </c>
      <c r="AS31">
        <v>31.897382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2887.0567370000003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686.77995799999997</v>
      </c>
      <c r="L32">
        <v>653.15</v>
      </c>
      <c r="M32">
        <v>92</v>
      </c>
      <c r="N32">
        <v>118.125</v>
      </c>
      <c r="O32">
        <v>123.66562500000001</v>
      </c>
      <c r="P32">
        <v>125.58750000000001</v>
      </c>
      <c r="Q32">
        <v>16.899999999999999</v>
      </c>
      <c r="R32">
        <v>21.196097999999999</v>
      </c>
      <c r="S32">
        <v>26.3901</v>
      </c>
      <c r="T32">
        <v>0</v>
      </c>
      <c r="U32">
        <v>418.77</v>
      </c>
      <c r="V32">
        <v>14.25</v>
      </c>
      <c r="W32">
        <v>46.399079999999998</v>
      </c>
      <c r="X32">
        <v>147.515624</v>
      </c>
      <c r="Y32">
        <v>0</v>
      </c>
      <c r="Z32">
        <v>6.5537999999999998</v>
      </c>
      <c r="AA32">
        <v>0</v>
      </c>
      <c r="AB32">
        <v>26.126799999999999</v>
      </c>
      <c r="AC32">
        <v>19.35568</v>
      </c>
      <c r="AD32">
        <v>18.229800000000001</v>
      </c>
      <c r="AE32">
        <v>28.225999999999999</v>
      </c>
      <c r="AF32">
        <v>8.8740000000000006</v>
      </c>
      <c r="AG32">
        <v>19.4376</v>
      </c>
      <c r="AH32">
        <v>46.781799999999997</v>
      </c>
      <c r="AI32">
        <v>0</v>
      </c>
      <c r="AJ32">
        <v>0</v>
      </c>
      <c r="AK32">
        <v>51.394500000000001</v>
      </c>
      <c r="AL32">
        <v>20.916</v>
      </c>
      <c r="AM32">
        <v>0</v>
      </c>
      <c r="AN32">
        <v>0.66954999999999998</v>
      </c>
      <c r="AO32">
        <v>0</v>
      </c>
      <c r="AP32">
        <v>1.4091</v>
      </c>
      <c r="AQ32">
        <v>10.395</v>
      </c>
      <c r="AR32">
        <v>49.68</v>
      </c>
      <c r="AS32">
        <v>31.897382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2845.6727970000006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686.77995799999997</v>
      </c>
      <c r="L33">
        <v>653.15</v>
      </c>
      <c r="M33">
        <v>92</v>
      </c>
      <c r="N33">
        <v>118.125</v>
      </c>
      <c r="O33">
        <v>123.66562500000001</v>
      </c>
      <c r="P33">
        <v>125.58750000000001</v>
      </c>
      <c r="Q33">
        <v>16.899999999999999</v>
      </c>
      <c r="R33">
        <v>21.196097999999999</v>
      </c>
      <c r="S33">
        <v>26.3901</v>
      </c>
      <c r="T33">
        <v>0</v>
      </c>
      <c r="U33">
        <v>418.77</v>
      </c>
      <c r="V33">
        <v>14.25</v>
      </c>
      <c r="W33">
        <v>46.399079999999998</v>
      </c>
      <c r="X33">
        <v>147.515624</v>
      </c>
      <c r="Y33">
        <v>0</v>
      </c>
      <c r="Z33">
        <v>6.5537999999999998</v>
      </c>
      <c r="AA33">
        <v>0</v>
      </c>
      <c r="AB33">
        <v>26.126799999999999</v>
      </c>
      <c r="AC33">
        <v>19.35568</v>
      </c>
      <c r="AD33">
        <v>18.229800000000001</v>
      </c>
      <c r="AE33">
        <v>28.225999999999999</v>
      </c>
      <c r="AF33">
        <v>8.8740000000000006</v>
      </c>
      <c r="AG33">
        <v>19.4376</v>
      </c>
      <c r="AH33">
        <v>23.390899999999998</v>
      </c>
      <c r="AI33">
        <v>0</v>
      </c>
      <c r="AJ33">
        <v>0</v>
      </c>
      <c r="AK33">
        <v>51.394500000000001</v>
      </c>
      <c r="AL33">
        <v>20.916</v>
      </c>
      <c r="AM33">
        <v>0</v>
      </c>
      <c r="AN33">
        <v>0.66954999999999998</v>
      </c>
      <c r="AO33">
        <v>0</v>
      </c>
      <c r="AP33">
        <v>1.4091</v>
      </c>
      <c r="AQ33">
        <v>0</v>
      </c>
      <c r="AR33">
        <v>49.68</v>
      </c>
      <c r="AS33">
        <v>31.897382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2811.8868970000003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686.77995799999997</v>
      </c>
      <c r="L34">
        <v>653.15</v>
      </c>
      <c r="M34">
        <v>92</v>
      </c>
      <c r="N34">
        <v>118.125</v>
      </c>
      <c r="O34">
        <v>123.66562500000001</v>
      </c>
      <c r="P34">
        <v>125.58750000000001</v>
      </c>
      <c r="Q34">
        <v>16.899999999999999</v>
      </c>
      <c r="R34">
        <v>21.196097999999999</v>
      </c>
      <c r="S34">
        <v>26.3901</v>
      </c>
      <c r="T34">
        <v>0</v>
      </c>
      <c r="U34">
        <v>418.77</v>
      </c>
      <c r="V34">
        <v>14.25</v>
      </c>
      <c r="W34">
        <v>46.399079999999998</v>
      </c>
      <c r="X34">
        <v>147.515624</v>
      </c>
      <c r="Y34">
        <v>0</v>
      </c>
      <c r="Z34">
        <v>6.5537999999999998</v>
      </c>
      <c r="AA34">
        <v>0</v>
      </c>
      <c r="AB34">
        <v>26.126799999999999</v>
      </c>
      <c r="AC34">
        <v>19.35568</v>
      </c>
      <c r="AD34">
        <v>18.229800000000001</v>
      </c>
      <c r="AE34">
        <v>28.225999999999999</v>
      </c>
      <c r="AF34">
        <v>8.8740000000000006</v>
      </c>
      <c r="AG34">
        <v>19.4376</v>
      </c>
      <c r="AH34">
        <v>15.4361</v>
      </c>
      <c r="AI34">
        <v>0</v>
      </c>
      <c r="AJ34">
        <v>0</v>
      </c>
      <c r="AK34">
        <v>51.394500000000001</v>
      </c>
      <c r="AL34">
        <v>20.916</v>
      </c>
      <c r="AM34">
        <v>0</v>
      </c>
      <c r="AN34">
        <v>0.66954999999999998</v>
      </c>
      <c r="AO34">
        <v>0</v>
      </c>
      <c r="AP34">
        <v>1.4091</v>
      </c>
      <c r="AQ34">
        <v>0</v>
      </c>
      <c r="AR34">
        <v>49.68</v>
      </c>
      <c r="AS34">
        <v>31.897382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2803.9320970000003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686.77995799999997</v>
      </c>
      <c r="L35">
        <v>653.15</v>
      </c>
      <c r="M35">
        <v>92</v>
      </c>
      <c r="N35">
        <v>118.125</v>
      </c>
      <c r="O35">
        <v>123.66562500000001</v>
      </c>
      <c r="P35">
        <v>125.58750000000001</v>
      </c>
      <c r="Q35">
        <v>16.899999999999999</v>
      </c>
      <c r="R35">
        <v>21.196097999999999</v>
      </c>
      <c r="S35">
        <v>26.3901</v>
      </c>
      <c r="T35">
        <v>0</v>
      </c>
      <c r="U35">
        <v>418.77</v>
      </c>
      <c r="V35">
        <v>14.25</v>
      </c>
      <c r="W35">
        <v>46.399079999999998</v>
      </c>
      <c r="X35">
        <v>147.515624</v>
      </c>
      <c r="Y35">
        <v>0</v>
      </c>
      <c r="Z35">
        <v>6.5537999999999998</v>
      </c>
      <c r="AA35">
        <v>0</v>
      </c>
      <c r="AB35">
        <v>26.126799999999999</v>
      </c>
      <c r="AC35">
        <v>19.35568</v>
      </c>
      <c r="AD35">
        <v>9.1149000000000004</v>
      </c>
      <c r="AE35">
        <v>28.225999999999999</v>
      </c>
      <c r="AF35">
        <v>8.8740000000000006</v>
      </c>
      <c r="AG35">
        <v>19.4376</v>
      </c>
      <c r="AH35">
        <v>0</v>
      </c>
      <c r="AI35">
        <v>0</v>
      </c>
      <c r="AJ35">
        <v>0</v>
      </c>
      <c r="AK35">
        <v>51.394500000000001</v>
      </c>
      <c r="AL35">
        <v>20.916</v>
      </c>
      <c r="AM35">
        <v>0</v>
      </c>
      <c r="AN35">
        <v>0.66954999999999998</v>
      </c>
      <c r="AO35">
        <v>0</v>
      </c>
      <c r="AP35">
        <v>1.4091</v>
      </c>
      <c r="AQ35">
        <v>0</v>
      </c>
      <c r="AR35">
        <v>49.68</v>
      </c>
      <c r="AS35">
        <v>31.897382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2779.3810970000004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686.77995799999997</v>
      </c>
      <c r="L36">
        <v>653.15</v>
      </c>
      <c r="M36">
        <v>92</v>
      </c>
      <c r="N36">
        <v>118.125</v>
      </c>
      <c r="O36">
        <v>123.66562500000001</v>
      </c>
      <c r="P36">
        <v>125.58750000000001</v>
      </c>
      <c r="Q36">
        <v>16.899999999999999</v>
      </c>
      <c r="R36">
        <v>21.196097999999999</v>
      </c>
      <c r="S36">
        <v>26.3901</v>
      </c>
      <c r="T36">
        <v>0</v>
      </c>
      <c r="U36">
        <v>418.77</v>
      </c>
      <c r="V36">
        <v>14.25</v>
      </c>
      <c r="W36">
        <v>46.399079999999998</v>
      </c>
      <c r="X36">
        <v>147.515624</v>
      </c>
      <c r="Y36">
        <v>0</v>
      </c>
      <c r="Z36">
        <v>6.5537999999999998</v>
      </c>
      <c r="AA36">
        <v>0</v>
      </c>
      <c r="AB36">
        <v>26.126799999999999</v>
      </c>
      <c r="AC36">
        <v>19.35568</v>
      </c>
      <c r="AD36">
        <v>9.1149000000000004</v>
      </c>
      <c r="AE36">
        <v>28.225999999999999</v>
      </c>
      <c r="AF36">
        <v>8.8740000000000006</v>
      </c>
      <c r="AG36">
        <v>19.4376</v>
      </c>
      <c r="AH36">
        <v>0</v>
      </c>
      <c r="AI36">
        <v>0</v>
      </c>
      <c r="AJ36">
        <v>0</v>
      </c>
      <c r="AK36">
        <v>51.394500000000001</v>
      </c>
      <c r="AL36">
        <v>20.916</v>
      </c>
      <c r="AM36">
        <v>0</v>
      </c>
      <c r="AN36">
        <v>0.66954999999999998</v>
      </c>
      <c r="AO36">
        <v>0</v>
      </c>
      <c r="AP36">
        <v>1.6653</v>
      </c>
      <c r="AQ36">
        <v>0</v>
      </c>
      <c r="AR36">
        <v>49.68</v>
      </c>
      <c r="AS36">
        <v>31.897382</v>
      </c>
      <c r="AT36">
        <v>14.161291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2778.8017880000007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686.77995799999997</v>
      </c>
      <c r="L37">
        <v>653.15</v>
      </c>
      <c r="M37">
        <v>92</v>
      </c>
      <c r="N37">
        <v>118.125</v>
      </c>
      <c r="O37">
        <v>123.66562500000001</v>
      </c>
      <c r="P37">
        <v>125.58750000000001</v>
      </c>
      <c r="Q37">
        <v>16.899999999999999</v>
      </c>
      <c r="R37">
        <v>21.196097999999999</v>
      </c>
      <c r="S37">
        <v>26.3901</v>
      </c>
      <c r="T37">
        <v>0</v>
      </c>
      <c r="U37">
        <v>418.77</v>
      </c>
      <c r="V37">
        <v>14.25</v>
      </c>
      <c r="W37">
        <v>46.399079999999998</v>
      </c>
      <c r="X37">
        <v>147.515624</v>
      </c>
      <c r="Y37">
        <v>0</v>
      </c>
      <c r="Z37">
        <v>6.5537999999999998</v>
      </c>
      <c r="AA37">
        <v>0</v>
      </c>
      <c r="AB37">
        <v>26.126799999999999</v>
      </c>
      <c r="AC37">
        <v>9.6778399999999998</v>
      </c>
      <c r="AD37">
        <v>9.1149000000000004</v>
      </c>
      <c r="AE37">
        <v>28.225999999999999</v>
      </c>
      <c r="AF37">
        <v>8.8740000000000006</v>
      </c>
      <c r="AG37">
        <v>19.4376</v>
      </c>
      <c r="AH37">
        <v>0</v>
      </c>
      <c r="AI37">
        <v>0</v>
      </c>
      <c r="AJ37">
        <v>0</v>
      </c>
      <c r="AK37">
        <v>51.394500000000001</v>
      </c>
      <c r="AL37">
        <v>20.916</v>
      </c>
      <c r="AM37">
        <v>0</v>
      </c>
      <c r="AN37">
        <v>0.66954999999999998</v>
      </c>
      <c r="AO37">
        <v>0</v>
      </c>
      <c r="AP37">
        <v>2.0495999999999999</v>
      </c>
      <c r="AQ37">
        <v>0</v>
      </c>
      <c r="AR37">
        <v>49.68</v>
      </c>
      <c r="AS37">
        <v>31.897382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2770.3437570000001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686.77995799999997</v>
      </c>
      <c r="L38">
        <v>653.15</v>
      </c>
      <c r="M38">
        <v>92</v>
      </c>
      <c r="N38">
        <v>118.125</v>
      </c>
      <c r="O38">
        <v>123.66562500000001</v>
      </c>
      <c r="P38">
        <v>125.58750000000001</v>
      </c>
      <c r="Q38">
        <v>16.899999999999999</v>
      </c>
      <c r="R38">
        <v>21.196097999999999</v>
      </c>
      <c r="S38">
        <v>26.3901</v>
      </c>
      <c r="T38">
        <v>0</v>
      </c>
      <c r="U38">
        <v>418.77</v>
      </c>
      <c r="V38">
        <v>14.25</v>
      </c>
      <c r="W38">
        <v>46.399079999999998</v>
      </c>
      <c r="X38">
        <v>147.515624</v>
      </c>
      <c r="Y38">
        <v>0</v>
      </c>
      <c r="Z38">
        <v>6.5537999999999998</v>
      </c>
      <c r="AA38">
        <v>0</v>
      </c>
      <c r="AB38">
        <v>13.0634</v>
      </c>
      <c r="AC38">
        <v>9.6778399999999998</v>
      </c>
      <c r="AD38">
        <v>9.1149000000000004</v>
      </c>
      <c r="AE38">
        <v>28.225999999999999</v>
      </c>
      <c r="AF38">
        <v>8.8740000000000006</v>
      </c>
      <c r="AG38">
        <v>19.4376</v>
      </c>
      <c r="AH38">
        <v>0</v>
      </c>
      <c r="AI38">
        <v>0</v>
      </c>
      <c r="AJ38">
        <v>0</v>
      </c>
      <c r="AK38">
        <v>51.394500000000001</v>
      </c>
      <c r="AL38">
        <v>20.916</v>
      </c>
      <c r="AM38">
        <v>0</v>
      </c>
      <c r="AN38">
        <v>0.66954999999999998</v>
      </c>
      <c r="AO38">
        <v>0</v>
      </c>
      <c r="AP38">
        <v>2.0495999999999999</v>
      </c>
      <c r="AQ38">
        <v>0</v>
      </c>
      <c r="AR38">
        <v>49.68</v>
      </c>
      <c r="AS38">
        <v>31.897382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2757.2803570000001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574.44209999999998</v>
      </c>
      <c r="L39">
        <v>653.15</v>
      </c>
      <c r="M39">
        <v>92</v>
      </c>
      <c r="N39">
        <v>118.125</v>
      </c>
      <c r="O39">
        <v>123.66562500000001</v>
      </c>
      <c r="P39">
        <v>125.58750000000001</v>
      </c>
      <c r="Q39">
        <v>16.899999999999999</v>
      </c>
      <c r="R39">
        <v>21.196097999999999</v>
      </c>
      <c r="S39">
        <v>26.3901</v>
      </c>
      <c r="T39">
        <v>0</v>
      </c>
      <c r="U39">
        <v>418.77</v>
      </c>
      <c r="V39">
        <v>14.25</v>
      </c>
      <c r="W39">
        <v>46.399079999999998</v>
      </c>
      <c r="X39">
        <v>147.515624</v>
      </c>
      <c r="Y39">
        <v>0</v>
      </c>
      <c r="Z39">
        <v>6.5537999999999998</v>
      </c>
      <c r="AA39">
        <v>0</v>
      </c>
      <c r="AB39">
        <v>13.0634</v>
      </c>
      <c r="AC39">
        <v>9.6778399999999998</v>
      </c>
      <c r="AD39">
        <v>9.1149000000000004</v>
      </c>
      <c r="AE39">
        <v>14.113</v>
      </c>
      <c r="AF39">
        <v>8.8740000000000006</v>
      </c>
      <c r="AG39">
        <v>19.4376</v>
      </c>
      <c r="AH39">
        <v>0</v>
      </c>
      <c r="AI39">
        <v>0</v>
      </c>
      <c r="AJ39">
        <v>0</v>
      </c>
      <c r="AK39">
        <v>51.394500000000001</v>
      </c>
      <c r="AL39">
        <v>20.916</v>
      </c>
      <c r="AM39">
        <v>0</v>
      </c>
      <c r="AN39">
        <v>0.66954999999999998</v>
      </c>
      <c r="AO39">
        <v>0</v>
      </c>
      <c r="AP39">
        <v>2.0495999999999999</v>
      </c>
      <c r="AQ39">
        <v>0</v>
      </c>
      <c r="AR39">
        <v>52.991999999999997</v>
      </c>
      <c r="AS39">
        <v>31.897382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2634.1414990000003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421.44209999999998</v>
      </c>
      <c r="L40">
        <v>653.15</v>
      </c>
      <c r="M40">
        <v>92</v>
      </c>
      <c r="N40">
        <v>118.125</v>
      </c>
      <c r="O40">
        <v>123.66562500000001</v>
      </c>
      <c r="P40">
        <v>125.58750000000001</v>
      </c>
      <c r="Q40">
        <v>16.899999999999999</v>
      </c>
      <c r="R40">
        <v>21.196097999999999</v>
      </c>
      <c r="S40">
        <v>26.3901</v>
      </c>
      <c r="T40">
        <v>0</v>
      </c>
      <c r="U40">
        <v>418.77</v>
      </c>
      <c r="V40">
        <v>14.25</v>
      </c>
      <c r="W40">
        <v>46.399079999999998</v>
      </c>
      <c r="X40">
        <v>147.515624</v>
      </c>
      <c r="Y40">
        <v>0</v>
      </c>
      <c r="Z40">
        <v>6.5537999999999998</v>
      </c>
      <c r="AA40">
        <v>0</v>
      </c>
      <c r="AB40">
        <v>13.0634</v>
      </c>
      <c r="AC40">
        <v>9.6778399999999998</v>
      </c>
      <c r="AD40">
        <v>9.1149000000000004</v>
      </c>
      <c r="AE40">
        <v>14.113</v>
      </c>
      <c r="AF40">
        <v>8.8740000000000006</v>
      </c>
      <c r="AG40">
        <v>19.4376</v>
      </c>
      <c r="AH40">
        <v>0</v>
      </c>
      <c r="AI40">
        <v>0</v>
      </c>
      <c r="AJ40">
        <v>0</v>
      </c>
      <c r="AK40">
        <v>51.394500000000001</v>
      </c>
      <c r="AL40">
        <v>20.916</v>
      </c>
      <c r="AM40">
        <v>0</v>
      </c>
      <c r="AN40">
        <v>0.66954999999999998</v>
      </c>
      <c r="AO40">
        <v>0</v>
      </c>
      <c r="AP40">
        <v>2.0495999999999999</v>
      </c>
      <c r="AQ40">
        <v>0</v>
      </c>
      <c r="AR40">
        <v>52.991999999999997</v>
      </c>
      <c r="AS40">
        <v>31.897382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2481.1414990000003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421.44209999999998</v>
      </c>
      <c r="L41">
        <v>653.15</v>
      </c>
      <c r="M41">
        <v>92</v>
      </c>
      <c r="N41">
        <v>118.125</v>
      </c>
      <c r="O41">
        <v>123.66562500000001</v>
      </c>
      <c r="P41">
        <v>125.58750000000001</v>
      </c>
      <c r="Q41">
        <v>16.899999999999999</v>
      </c>
      <c r="R41">
        <v>21.196097999999999</v>
      </c>
      <c r="S41">
        <v>26.3901</v>
      </c>
      <c r="T41">
        <v>0</v>
      </c>
      <c r="U41">
        <v>418.77</v>
      </c>
      <c r="V41">
        <v>14.25</v>
      </c>
      <c r="W41">
        <v>46.399079999999998</v>
      </c>
      <c r="X41">
        <v>147.515624</v>
      </c>
      <c r="Y41">
        <v>0</v>
      </c>
      <c r="Z41">
        <v>6.5537999999999998</v>
      </c>
      <c r="AA41">
        <v>0</v>
      </c>
      <c r="AB41">
        <v>13.0634</v>
      </c>
      <c r="AC41">
        <v>9.6778399999999998</v>
      </c>
      <c r="AD41">
        <v>9.1149000000000004</v>
      </c>
      <c r="AE41">
        <v>14.113</v>
      </c>
      <c r="AF41">
        <v>8.8740000000000006</v>
      </c>
      <c r="AG41">
        <v>19.4376</v>
      </c>
      <c r="AH41">
        <v>0</v>
      </c>
      <c r="AI41">
        <v>0</v>
      </c>
      <c r="AJ41">
        <v>0</v>
      </c>
      <c r="AK41">
        <v>51.394500000000001</v>
      </c>
      <c r="AL41">
        <v>20.916</v>
      </c>
      <c r="AM41">
        <v>0</v>
      </c>
      <c r="AN41">
        <v>0.66954999999999998</v>
      </c>
      <c r="AO41">
        <v>0</v>
      </c>
      <c r="AP41">
        <v>2.0495999999999999</v>
      </c>
      <c r="AQ41">
        <v>0</v>
      </c>
      <c r="AR41">
        <v>52.991999999999997</v>
      </c>
      <c r="AS41">
        <v>31.897382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2481.1414990000003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421.44209999999998</v>
      </c>
      <c r="L42">
        <v>653.15</v>
      </c>
      <c r="M42">
        <v>92</v>
      </c>
      <c r="N42">
        <v>118.125</v>
      </c>
      <c r="O42">
        <v>123.66562500000001</v>
      </c>
      <c r="P42">
        <v>125.58750000000001</v>
      </c>
      <c r="Q42">
        <v>16.899999999999999</v>
      </c>
      <c r="R42">
        <v>21.196097999999999</v>
      </c>
      <c r="S42">
        <v>26.3901</v>
      </c>
      <c r="T42">
        <v>0</v>
      </c>
      <c r="U42">
        <v>418.77</v>
      </c>
      <c r="V42">
        <v>14.25</v>
      </c>
      <c r="W42">
        <v>46.399079999999998</v>
      </c>
      <c r="X42">
        <v>147.515624</v>
      </c>
      <c r="Y42">
        <v>0</v>
      </c>
      <c r="Z42">
        <v>6.5537999999999998</v>
      </c>
      <c r="AA42">
        <v>0</v>
      </c>
      <c r="AB42">
        <v>13.0634</v>
      </c>
      <c r="AC42">
        <v>9.6778399999999998</v>
      </c>
      <c r="AD42">
        <v>9.1149000000000004</v>
      </c>
      <c r="AE42">
        <v>14.113</v>
      </c>
      <c r="AF42">
        <v>8.8740000000000006</v>
      </c>
      <c r="AG42">
        <v>19.4376</v>
      </c>
      <c r="AH42">
        <v>0</v>
      </c>
      <c r="AI42">
        <v>0</v>
      </c>
      <c r="AJ42">
        <v>0</v>
      </c>
      <c r="AK42">
        <v>51.394500000000001</v>
      </c>
      <c r="AL42">
        <v>20.916</v>
      </c>
      <c r="AM42">
        <v>0</v>
      </c>
      <c r="AN42">
        <v>0.66954999999999998</v>
      </c>
      <c r="AO42">
        <v>0</v>
      </c>
      <c r="AP42">
        <v>2.0495999999999999</v>
      </c>
      <c r="AQ42">
        <v>0</v>
      </c>
      <c r="AR42">
        <v>52.991999999999997</v>
      </c>
      <c r="AS42">
        <v>31.897382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2481.1414990000003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424.44209999999998</v>
      </c>
      <c r="L43">
        <v>642.11180000000002</v>
      </c>
      <c r="M43">
        <v>92</v>
      </c>
      <c r="N43">
        <v>118.125</v>
      </c>
      <c r="O43">
        <v>123.66562500000001</v>
      </c>
      <c r="P43">
        <v>125.58750000000001</v>
      </c>
      <c r="Q43">
        <v>9.4774999999999991</v>
      </c>
      <c r="R43">
        <v>11.888999999999999</v>
      </c>
      <c r="S43">
        <v>14.7996</v>
      </c>
      <c r="T43">
        <v>0</v>
      </c>
      <c r="U43">
        <v>418.77</v>
      </c>
      <c r="V43">
        <v>14.25</v>
      </c>
      <c r="W43">
        <v>46.399079999999998</v>
      </c>
      <c r="X43">
        <v>147.515624</v>
      </c>
      <c r="Y43">
        <v>0</v>
      </c>
      <c r="Z43">
        <v>6.5537999999999998</v>
      </c>
      <c r="AA43">
        <v>0</v>
      </c>
      <c r="AB43">
        <v>13.0634</v>
      </c>
      <c r="AC43">
        <v>9.6778399999999998</v>
      </c>
      <c r="AD43">
        <v>9.1149000000000004</v>
      </c>
      <c r="AE43">
        <v>14.113</v>
      </c>
      <c r="AF43">
        <v>8.8740000000000006</v>
      </c>
      <c r="AG43">
        <v>19.4376</v>
      </c>
      <c r="AH43">
        <v>0</v>
      </c>
      <c r="AI43">
        <v>0</v>
      </c>
      <c r="AJ43">
        <v>0</v>
      </c>
      <c r="AK43">
        <v>51.394500000000001</v>
      </c>
      <c r="AL43">
        <v>20.916</v>
      </c>
      <c r="AM43">
        <v>0</v>
      </c>
      <c r="AN43">
        <v>0.66954999999999998</v>
      </c>
      <c r="AO43">
        <v>0</v>
      </c>
      <c r="AP43">
        <v>2.0495999999999999</v>
      </c>
      <c r="AQ43">
        <v>0</v>
      </c>
      <c r="AR43">
        <v>49.68</v>
      </c>
      <c r="AS43">
        <v>32.284799999999997</v>
      </c>
      <c r="AT43">
        <v>14.285660999999999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2441.1474799999992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424.44209999999998</v>
      </c>
      <c r="L44">
        <v>642.11180000000002</v>
      </c>
      <c r="M44">
        <v>92</v>
      </c>
      <c r="N44">
        <v>118.125</v>
      </c>
      <c r="O44">
        <v>123.66562500000001</v>
      </c>
      <c r="P44">
        <v>125.58750000000001</v>
      </c>
      <c r="Q44">
        <v>9.4774999999999991</v>
      </c>
      <c r="R44">
        <v>11.888999999999999</v>
      </c>
      <c r="S44">
        <v>14.7996</v>
      </c>
      <c r="T44">
        <v>0</v>
      </c>
      <c r="U44">
        <v>418.77</v>
      </c>
      <c r="V44">
        <v>14.25</v>
      </c>
      <c r="W44">
        <v>46.399079999999998</v>
      </c>
      <c r="X44">
        <v>147.515624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9.1149000000000004</v>
      </c>
      <c r="AE44">
        <v>14.113</v>
      </c>
      <c r="AF44">
        <v>8.8740000000000006</v>
      </c>
      <c r="AG44">
        <v>19.4376</v>
      </c>
      <c r="AH44">
        <v>0</v>
      </c>
      <c r="AI44">
        <v>0</v>
      </c>
      <c r="AJ44">
        <v>0</v>
      </c>
      <c r="AK44">
        <v>51.394500000000001</v>
      </c>
      <c r="AL44">
        <v>20.916</v>
      </c>
      <c r="AM44">
        <v>0</v>
      </c>
      <c r="AN44">
        <v>0.66954999999999998</v>
      </c>
      <c r="AO44">
        <v>0</v>
      </c>
      <c r="AP44">
        <v>2.0495999999999999</v>
      </c>
      <c r="AQ44">
        <v>0</v>
      </c>
      <c r="AR44">
        <v>49.68</v>
      </c>
      <c r="AS44">
        <v>32.284799999999997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2419.1173789999993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424.44209999999998</v>
      </c>
      <c r="L45">
        <v>642.11180000000002</v>
      </c>
      <c r="M45">
        <v>92</v>
      </c>
      <c r="N45">
        <v>118.125</v>
      </c>
      <c r="O45">
        <v>123.66562500000001</v>
      </c>
      <c r="P45">
        <v>125.58750000000001</v>
      </c>
      <c r="Q45">
        <v>9.4774999999999991</v>
      </c>
      <c r="R45">
        <v>11.888999999999999</v>
      </c>
      <c r="S45">
        <v>14.7996</v>
      </c>
      <c r="T45">
        <v>0</v>
      </c>
      <c r="U45">
        <v>418.77</v>
      </c>
      <c r="V45">
        <v>14.25</v>
      </c>
      <c r="W45">
        <v>46.399079999999998</v>
      </c>
      <c r="X45">
        <v>147.515624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9.1149000000000004</v>
      </c>
      <c r="AE45">
        <v>14.113</v>
      </c>
      <c r="AF45">
        <v>8.8740000000000006</v>
      </c>
      <c r="AG45">
        <v>19.4376</v>
      </c>
      <c r="AH45">
        <v>0</v>
      </c>
      <c r="AI45">
        <v>0</v>
      </c>
      <c r="AJ45">
        <v>0</v>
      </c>
      <c r="AK45">
        <v>51.394500000000001</v>
      </c>
      <c r="AL45">
        <v>20.916</v>
      </c>
      <c r="AM45">
        <v>0</v>
      </c>
      <c r="AN45">
        <v>0.66954999999999998</v>
      </c>
      <c r="AO45">
        <v>0</v>
      </c>
      <c r="AP45">
        <v>6.7892999999999999</v>
      </c>
      <c r="AQ45">
        <v>0</v>
      </c>
      <c r="AR45">
        <v>49.68</v>
      </c>
      <c r="AS45">
        <v>32.284799999999997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2423.8570789999994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424.44209999999998</v>
      </c>
      <c r="L46">
        <v>642.11180000000002</v>
      </c>
      <c r="M46">
        <v>92</v>
      </c>
      <c r="N46">
        <v>118.125</v>
      </c>
      <c r="O46">
        <v>123.66562500000001</v>
      </c>
      <c r="P46">
        <v>125.58750000000001</v>
      </c>
      <c r="Q46">
        <v>9.4774999999999991</v>
      </c>
      <c r="R46">
        <v>11.888999999999999</v>
      </c>
      <c r="S46">
        <v>14.7996</v>
      </c>
      <c r="T46">
        <v>0</v>
      </c>
      <c r="U46">
        <v>418.77</v>
      </c>
      <c r="V46">
        <v>14.25</v>
      </c>
      <c r="W46">
        <v>46.399079999999998</v>
      </c>
      <c r="X46">
        <v>147.515624</v>
      </c>
      <c r="Y46">
        <v>0</v>
      </c>
      <c r="Z46">
        <v>6.49</v>
      </c>
      <c r="AA46">
        <v>0</v>
      </c>
      <c r="AB46">
        <v>0</v>
      </c>
      <c r="AC46">
        <v>0</v>
      </c>
      <c r="AD46">
        <v>9.1149000000000004</v>
      </c>
      <c r="AE46">
        <v>14.113</v>
      </c>
      <c r="AF46">
        <v>8.8740000000000006</v>
      </c>
      <c r="AG46">
        <v>19.4376</v>
      </c>
      <c r="AH46">
        <v>0</v>
      </c>
      <c r="AI46">
        <v>0</v>
      </c>
      <c r="AJ46">
        <v>0</v>
      </c>
      <c r="AK46">
        <v>51.394500000000001</v>
      </c>
      <c r="AL46">
        <v>20.916</v>
      </c>
      <c r="AM46">
        <v>0</v>
      </c>
      <c r="AN46">
        <v>0.66954999999999998</v>
      </c>
      <c r="AO46">
        <v>0</v>
      </c>
      <c r="AP46">
        <v>6.7892999999999999</v>
      </c>
      <c r="AQ46">
        <v>0</v>
      </c>
      <c r="AR46">
        <v>49.68</v>
      </c>
      <c r="AS46">
        <v>32.284799999999997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2423.7932789999991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424.44209999999998</v>
      </c>
      <c r="L47">
        <v>642.11180000000002</v>
      </c>
      <c r="M47">
        <v>92</v>
      </c>
      <c r="N47">
        <v>118.125</v>
      </c>
      <c r="O47">
        <v>123.66562500000001</v>
      </c>
      <c r="P47">
        <v>125.58750000000001</v>
      </c>
      <c r="Q47">
        <v>9.4774999999999991</v>
      </c>
      <c r="R47">
        <v>11.888999999999999</v>
      </c>
      <c r="S47">
        <v>14.7996</v>
      </c>
      <c r="T47">
        <v>0</v>
      </c>
      <c r="U47">
        <v>418.77</v>
      </c>
      <c r="V47">
        <v>14.25</v>
      </c>
      <c r="W47">
        <v>46.399079999999998</v>
      </c>
      <c r="X47">
        <v>147.515624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14.113</v>
      </c>
      <c r="AF47">
        <v>8.8740000000000006</v>
      </c>
      <c r="AG47">
        <v>19.4376</v>
      </c>
      <c r="AH47">
        <v>0</v>
      </c>
      <c r="AI47">
        <v>0</v>
      </c>
      <c r="AJ47">
        <v>0</v>
      </c>
      <c r="AK47">
        <v>51.394500000000001</v>
      </c>
      <c r="AL47">
        <v>20.916</v>
      </c>
      <c r="AM47">
        <v>0</v>
      </c>
      <c r="AN47">
        <v>0.66954999999999998</v>
      </c>
      <c r="AO47">
        <v>0</v>
      </c>
      <c r="AP47">
        <v>6.7892999999999999</v>
      </c>
      <c r="AQ47">
        <v>0</v>
      </c>
      <c r="AR47">
        <v>49.68</v>
      </c>
      <c r="AS47">
        <v>32.284799999999997</v>
      </c>
      <c r="AT47">
        <v>14.925874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2414.6712529999995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424.44209999999998</v>
      </c>
      <c r="L48">
        <v>642.11180000000002</v>
      </c>
      <c r="M48">
        <v>92</v>
      </c>
      <c r="N48">
        <v>118.125</v>
      </c>
      <c r="O48">
        <v>123.66562500000001</v>
      </c>
      <c r="P48">
        <v>125.58750000000001</v>
      </c>
      <c r="Q48">
        <v>9.4774999999999991</v>
      </c>
      <c r="R48">
        <v>11.888999999999999</v>
      </c>
      <c r="S48">
        <v>14.7996</v>
      </c>
      <c r="T48">
        <v>0</v>
      </c>
      <c r="U48">
        <v>418.77</v>
      </c>
      <c r="V48">
        <v>14.25</v>
      </c>
      <c r="W48">
        <v>46.399079999999998</v>
      </c>
      <c r="X48">
        <v>147.515624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14.113</v>
      </c>
      <c r="AF48">
        <v>8.8740000000000006</v>
      </c>
      <c r="AG48">
        <v>19.4376</v>
      </c>
      <c r="AH48">
        <v>0</v>
      </c>
      <c r="AI48">
        <v>0</v>
      </c>
      <c r="AJ48">
        <v>0</v>
      </c>
      <c r="AK48">
        <v>51.394500000000001</v>
      </c>
      <c r="AL48">
        <v>20.916</v>
      </c>
      <c r="AM48">
        <v>0</v>
      </c>
      <c r="AN48">
        <v>0.66954999999999998</v>
      </c>
      <c r="AO48">
        <v>0</v>
      </c>
      <c r="AP48">
        <v>6.7892999999999999</v>
      </c>
      <c r="AQ48">
        <v>0</v>
      </c>
      <c r="AR48">
        <v>49.68</v>
      </c>
      <c r="AS48">
        <v>32.284799999999997</v>
      </c>
      <c r="AT48">
        <v>11.806946999999999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2411.5523259999995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424.44209999999998</v>
      </c>
      <c r="L49">
        <v>642.11180000000002</v>
      </c>
      <c r="M49">
        <v>92</v>
      </c>
      <c r="N49">
        <v>118.125</v>
      </c>
      <c r="O49">
        <v>123.66562500000001</v>
      </c>
      <c r="P49">
        <v>125.58750000000001</v>
      </c>
      <c r="Q49">
        <v>9.4774999999999991</v>
      </c>
      <c r="R49">
        <v>11.888999999999999</v>
      </c>
      <c r="S49">
        <v>14.7996</v>
      </c>
      <c r="T49">
        <v>0</v>
      </c>
      <c r="U49">
        <v>418.77</v>
      </c>
      <c r="V49">
        <v>14.25</v>
      </c>
      <c r="W49">
        <v>46.399079999999998</v>
      </c>
      <c r="X49">
        <v>147.515624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14.113</v>
      </c>
      <c r="AF49">
        <v>8.8740000000000006</v>
      </c>
      <c r="AG49">
        <v>19.4376</v>
      </c>
      <c r="AH49">
        <v>0</v>
      </c>
      <c r="AI49">
        <v>0</v>
      </c>
      <c r="AJ49">
        <v>0</v>
      </c>
      <c r="AK49">
        <v>51.394500000000001</v>
      </c>
      <c r="AL49">
        <v>20.916</v>
      </c>
      <c r="AM49">
        <v>0</v>
      </c>
      <c r="AN49">
        <v>0.66954999999999998</v>
      </c>
      <c r="AO49">
        <v>0</v>
      </c>
      <c r="AP49">
        <v>2.0495999999999999</v>
      </c>
      <c r="AQ49">
        <v>0</v>
      </c>
      <c r="AR49">
        <v>49.68</v>
      </c>
      <c r="AS49">
        <v>32.284799999999997</v>
      </c>
      <c r="AT49">
        <v>13.401695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2408.4073739999994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424.44209999999998</v>
      </c>
      <c r="L50">
        <v>642.11180000000002</v>
      </c>
      <c r="M50">
        <v>92</v>
      </c>
      <c r="N50">
        <v>118.125</v>
      </c>
      <c r="O50">
        <v>123.66562500000001</v>
      </c>
      <c r="P50">
        <v>125.58750000000001</v>
      </c>
      <c r="Q50">
        <v>9.4774999999999991</v>
      </c>
      <c r="R50">
        <v>11.888999999999999</v>
      </c>
      <c r="S50">
        <v>14.7996</v>
      </c>
      <c r="T50">
        <v>0</v>
      </c>
      <c r="U50">
        <v>418.77</v>
      </c>
      <c r="V50">
        <v>14.25</v>
      </c>
      <c r="W50">
        <v>46.399079999999998</v>
      </c>
      <c r="X50">
        <v>147.515624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14.113</v>
      </c>
      <c r="AF50">
        <v>8.8740000000000006</v>
      </c>
      <c r="AG50">
        <v>19.4376</v>
      </c>
      <c r="AH50">
        <v>0</v>
      </c>
      <c r="AI50">
        <v>0</v>
      </c>
      <c r="AJ50">
        <v>0</v>
      </c>
      <c r="AK50">
        <v>51.394500000000001</v>
      </c>
      <c r="AL50">
        <v>20.916</v>
      </c>
      <c r="AM50">
        <v>0</v>
      </c>
      <c r="AN50">
        <v>0.66954999999999998</v>
      </c>
      <c r="AO50">
        <v>0</v>
      </c>
      <c r="AP50">
        <v>2.0495999999999999</v>
      </c>
      <c r="AQ50">
        <v>0</v>
      </c>
      <c r="AR50">
        <v>49.68</v>
      </c>
      <c r="AS50">
        <v>32.284799999999997</v>
      </c>
      <c r="AT50">
        <v>13.753371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2408.7590499999992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424.44209999999998</v>
      </c>
      <c r="L51">
        <v>642.11180000000002</v>
      </c>
      <c r="M51">
        <v>92</v>
      </c>
      <c r="N51">
        <v>118.125</v>
      </c>
      <c r="O51">
        <v>123.66562500000001</v>
      </c>
      <c r="P51">
        <v>125.58750000000001</v>
      </c>
      <c r="Q51">
        <v>9.4774999999999991</v>
      </c>
      <c r="R51">
        <v>11.888999999999999</v>
      </c>
      <c r="S51">
        <v>14.7996</v>
      </c>
      <c r="T51">
        <v>0</v>
      </c>
      <c r="U51">
        <v>418.77</v>
      </c>
      <c r="V51">
        <v>14.25</v>
      </c>
      <c r="W51">
        <v>46.399079999999998</v>
      </c>
      <c r="X51">
        <v>147.515624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14.113</v>
      </c>
      <c r="AF51">
        <v>8.8740000000000006</v>
      </c>
      <c r="AG51">
        <v>19.4376</v>
      </c>
      <c r="AH51">
        <v>0</v>
      </c>
      <c r="AI51">
        <v>0</v>
      </c>
      <c r="AJ51">
        <v>0</v>
      </c>
      <c r="AK51">
        <v>51.394500000000001</v>
      </c>
      <c r="AL51">
        <v>20.916</v>
      </c>
      <c r="AM51">
        <v>0</v>
      </c>
      <c r="AN51">
        <v>0.66954999999999998</v>
      </c>
      <c r="AO51">
        <v>0</v>
      </c>
      <c r="AP51">
        <v>2.0495999999999999</v>
      </c>
      <c r="AQ51">
        <v>0</v>
      </c>
      <c r="AR51">
        <v>49.68</v>
      </c>
      <c r="AS51">
        <v>32.284799999999997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2410.0024789999993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424.44209999999998</v>
      </c>
      <c r="L52">
        <v>642.11180000000002</v>
      </c>
      <c r="M52">
        <v>92</v>
      </c>
      <c r="N52">
        <v>118.125</v>
      </c>
      <c r="O52">
        <v>123.66562500000001</v>
      </c>
      <c r="P52">
        <v>125.58750000000001</v>
      </c>
      <c r="Q52">
        <v>16.899999999999999</v>
      </c>
      <c r="R52">
        <v>21.196097999999999</v>
      </c>
      <c r="S52">
        <v>26.3901</v>
      </c>
      <c r="T52">
        <v>0</v>
      </c>
      <c r="U52">
        <v>418.77</v>
      </c>
      <c r="V52">
        <v>14.25</v>
      </c>
      <c r="W52">
        <v>46.399079999999998</v>
      </c>
      <c r="X52">
        <v>147.515624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14.113</v>
      </c>
      <c r="AF52">
        <v>8.8740000000000006</v>
      </c>
      <c r="AG52">
        <v>19.4376</v>
      </c>
      <c r="AH52">
        <v>0</v>
      </c>
      <c r="AI52">
        <v>0</v>
      </c>
      <c r="AJ52">
        <v>0</v>
      </c>
      <c r="AK52">
        <v>51.394500000000001</v>
      </c>
      <c r="AL52">
        <v>20.916</v>
      </c>
      <c r="AM52">
        <v>0</v>
      </c>
      <c r="AN52">
        <v>0.66954999999999998</v>
      </c>
      <c r="AO52">
        <v>0</v>
      </c>
      <c r="AP52">
        <v>2.0495999999999999</v>
      </c>
      <c r="AQ52">
        <v>0</v>
      </c>
      <c r="AR52">
        <v>49.68</v>
      </c>
      <c r="AS52">
        <v>32.284799999999997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2438.3225769999999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424.44209999999998</v>
      </c>
      <c r="L53">
        <v>642.11180000000002</v>
      </c>
      <c r="M53">
        <v>92</v>
      </c>
      <c r="N53">
        <v>118.125</v>
      </c>
      <c r="O53">
        <v>123.66562500000001</v>
      </c>
      <c r="P53">
        <v>125.58750000000001</v>
      </c>
      <c r="Q53">
        <v>16.899999999999999</v>
      </c>
      <c r="R53">
        <v>21.196097999999999</v>
      </c>
      <c r="S53">
        <v>26.3901</v>
      </c>
      <c r="T53">
        <v>0</v>
      </c>
      <c r="U53">
        <v>418.77</v>
      </c>
      <c r="V53">
        <v>14.25</v>
      </c>
      <c r="W53">
        <v>46.399079999999998</v>
      </c>
      <c r="X53">
        <v>147.515624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14.113</v>
      </c>
      <c r="AF53">
        <v>8.8740000000000006</v>
      </c>
      <c r="AG53">
        <v>19.4376</v>
      </c>
      <c r="AH53">
        <v>0</v>
      </c>
      <c r="AI53">
        <v>0</v>
      </c>
      <c r="AJ53">
        <v>0</v>
      </c>
      <c r="AK53">
        <v>51.394500000000001</v>
      </c>
      <c r="AL53">
        <v>20.916</v>
      </c>
      <c r="AM53">
        <v>0</v>
      </c>
      <c r="AN53">
        <v>0.66954999999999998</v>
      </c>
      <c r="AO53">
        <v>0</v>
      </c>
      <c r="AP53">
        <v>2.0495999999999999</v>
      </c>
      <c r="AQ53">
        <v>0</v>
      </c>
      <c r="AR53">
        <v>49.68</v>
      </c>
      <c r="AS53">
        <v>32.284799999999997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2438.3225769999999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424.44209999999998</v>
      </c>
      <c r="L54">
        <v>642.11180000000002</v>
      </c>
      <c r="M54">
        <v>92</v>
      </c>
      <c r="N54">
        <v>118.125</v>
      </c>
      <c r="O54">
        <v>123.66562500000001</v>
      </c>
      <c r="P54">
        <v>125.58750000000001</v>
      </c>
      <c r="Q54">
        <v>16.899999999999999</v>
      </c>
      <c r="R54">
        <v>21.196097999999999</v>
      </c>
      <c r="S54">
        <v>26.3901</v>
      </c>
      <c r="T54">
        <v>0</v>
      </c>
      <c r="U54">
        <v>418.77</v>
      </c>
      <c r="V54">
        <v>14.25</v>
      </c>
      <c r="W54">
        <v>46.399079999999998</v>
      </c>
      <c r="X54">
        <v>147.515624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14.113</v>
      </c>
      <c r="AF54">
        <v>8.8740000000000006</v>
      </c>
      <c r="AG54">
        <v>19.4376</v>
      </c>
      <c r="AH54">
        <v>0</v>
      </c>
      <c r="AI54">
        <v>0</v>
      </c>
      <c r="AJ54">
        <v>0</v>
      </c>
      <c r="AK54">
        <v>51.394500000000001</v>
      </c>
      <c r="AL54">
        <v>20.916</v>
      </c>
      <c r="AM54">
        <v>0</v>
      </c>
      <c r="AN54">
        <v>0.66954999999999998</v>
      </c>
      <c r="AO54">
        <v>0</v>
      </c>
      <c r="AP54">
        <v>2.0495999999999999</v>
      </c>
      <c r="AQ54">
        <v>0</v>
      </c>
      <c r="AR54">
        <v>49.68</v>
      </c>
      <c r="AS54">
        <v>32.284799999999997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2438.3225769999999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424.44209999999998</v>
      </c>
      <c r="L55">
        <v>642.11180000000002</v>
      </c>
      <c r="M55">
        <v>92</v>
      </c>
      <c r="N55">
        <v>118.125</v>
      </c>
      <c r="O55">
        <v>123.66562500000001</v>
      </c>
      <c r="P55">
        <v>125.58750000000001</v>
      </c>
      <c r="Q55">
        <v>9.4774999999999991</v>
      </c>
      <c r="R55">
        <v>11.888999999999999</v>
      </c>
      <c r="S55">
        <v>14.7996</v>
      </c>
      <c r="T55">
        <v>0</v>
      </c>
      <c r="U55">
        <v>418.77</v>
      </c>
      <c r="V55">
        <v>14.25</v>
      </c>
      <c r="W55">
        <v>46.399079999999998</v>
      </c>
      <c r="X55">
        <v>147.515624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14.113</v>
      </c>
      <c r="AF55">
        <v>8.8740000000000006</v>
      </c>
      <c r="AG55">
        <v>19.4376</v>
      </c>
      <c r="AH55">
        <v>0</v>
      </c>
      <c r="AI55">
        <v>0</v>
      </c>
      <c r="AJ55">
        <v>0</v>
      </c>
      <c r="AK55">
        <v>51.394500000000001</v>
      </c>
      <c r="AL55">
        <v>20.916</v>
      </c>
      <c r="AM55">
        <v>0</v>
      </c>
      <c r="AN55">
        <v>0.66954999999999998</v>
      </c>
      <c r="AO55">
        <v>0</v>
      </c>
      <c r="AP55">
        <v>2.0495999999999999</v>
      </c>
      <c r="AQ55">
        <v>0</v>
      </c>
      <c r="AR55">
        <v>49.68</v>
      </c>
      <c r="AS55">
        <v>31.897382</v>
      </c>
      <c r="AT55">
        <v>14.748125999999999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2409.3663869999996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424.44209999999998</v>
      </c>
      <c r="L56">
        <v>642.11180000000002</v>
      </c>
      <c r="M56">
        <v>92</v>
      </c>
      <c r="N56">
        <v>118.125</v>
      </c>
      <c r="O56">
        <v>123.66562500000001</v>
      </c>
      <c r="P56">
        <v>125.58750000000001</v>
      </c>
      <c r="Q56">
        <v>16.899999999999999</v>
      </c>
      <c r="R56">
        <v>21.196097999999999</v>
      </c>
      <c r="S56">
        <v>26.3901</v>
      </c>
      <c r="T56">
        <v>0</v>
      </c>
      <c r="U56">
        <v>418.77</v>
      </c>
      <c r="V56">
        <v>14.25</v>
      </c>
      <c r="W56">
        <v>46.399079999999998</v>
      </c>
      <c r="X56">
        <v>147.515624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14.113</v>
      </c>
      <c r="AF56">
        <v>8.8740000000000006</v>
      </c>
      <c r="AG56">
        <v>19.4376</v>
      </c>
      <c r="AH56">
        <v>0</v>
      </c>
      <c r="AI56">
        <v>0</v>
      </c>
      <c r="AJ56">
        <v>0</v>
      </c>
      <c r="AK56">
        <v>51.394500000000001</v>
      </c>
      <c r="AL56">
        <v>34.86</v>
      </c>
      <c r="AM56">
        <v>0</v>
      </c>
      <c r="AN56">
        <v>0.66954999999999998</v>
      </c>
      <c r="AO56">
        <v>0</v>
      </c>
      <c r="AP56">
        <v>2.0495999999999999</v>
      </c>
      <c r="AQ56">
        <v>0</v>
      </c>
      <c r="AR56">
        <v>49.68</v>
      </c>
      <c r="AS56">
        <v>31.897382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2451.8791590000001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424.44209999999998</v>
      </c>
      <c r="L57">
        <v>642.11180000000002</v>
      </c>
      <c r="M57">
        <v>92</v>
      </c>
      <c r="N57">
        <v>118.125</v>
      </c>
      <c r="O57">
        <v>123.66562500000001</v>
      </c>
      <c r="P57">
        <v>125.58750000000001</v>
      </c>
      <c r="Q57">
        <v>16.899999999999999</v>
      </c>
      <c r="R57">
        <v>21.196097999999999</v>
      </c>
      <c r="S57">
        <v>26.3901</v>
      </c>
      <c r="T57">
        <v>0</v>
      </c>
      <c r="U57">
        <v>418.77</v>
      </c>
      <c r="V57">
        <v>14.25</v>
      </c>
      <c r="W57">
        <v>46.399079999999998</v>
      </c>
      <c r="X57">
        <v>147.515624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14.113</v>
      </c>
      <c r="AF57">
        <v>8.8740000000000006</v>
      </c>
      <c r="AG57">
        <v>19.4376</v>
      </c>
      <c r="AH57">
        <v>0</v>
      </c>
      <c r="AI57">
        <v>0</v>
      </c>
      <c r="AJ57">
        <v>0</v>
      </c>
      <c r="AK57">
        <v>51.394500000000001</v>
      </c>
      <c r="AL57">
        <v>34.86</v>
      </c>
      <c r="AM57">
        <v>0</v>
      </c>
      <c r="AN57">
        <v>0.66954999999999998</v>
      </c>
      <c r="AO57">
        <v>0</v>
      </c>
      <c r="AP57">
        <v>2.0495999999999999</v>
      </c>
      <c r="AQ57">
        <v>2.52</v>
      </c>
      <c r="AR57">
        <v>49.68</v>
      </c>
      <c r="AS57">
        <v>31.897382</v>
      </c>
      <c r="AT57">
        <v>13.213759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2452.6161180000004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424.44209999999998</v>
      </c>
      <c r="L58">
        <v>642.11180000000002</v>
      </c>
      <c r="M58">
        <v>92</v>
      </c>
      <c r="N58">
        <v>118.125</v>
      </c>
      <c r="O58">
        <v>123.66562500000001</v>
      </c>
      <c r="P58">
        <v>125.58750000000001</v>
      </c>
      <c r="Q58">
        <v>16.899999999999999</v>
      </c>
      <c r="R58">
        <v>21.196097999999999</v>
      </c>
      <c r="S58">
        <v>26.3901</v>
      </c>
      <c r="T58">
        <v>0</v>
      </c>
      <c r="U58">
        <v>418.77</v>
      </c>
      <c r="V58">
        <v>14.25</v>
      </c>
      <c r="W58">
        <v>46.399079999999998</v>
      </c>
      <c r="X58">
        <v>147.515624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14.113</v>
      </c>
      <c r="AF58">
        <v>8.8740000000000006</v>
      </c>
      <c r="AG58">
        <v>19.4376</v>
      </c>
      <c r="AH58">
        <v>0</v>
      </c>
      <c r="AI58">
        <v>0</v>
      </c>
      <c r="AJ58">
        <v>0</v>
      </c>
      <c r="AK58">
        <v>51.394500000000001</v>
      </c>
      <c r="AL58">
        <v>34.86</v>
      </c>
      <c r="AM58">
        <v>0</v>
      </c>
      <c r="AN58">
        <v>0.66954999999999998</v>
      </c>
      <c r="AO58">
        <v>0</v>
      </c>
      <c r="AP58">
        <v>2.0495999999999999</v>
      </c>
      <c r="AQ58">
        <v>10.395</v>
      </c>
      <c r="AR58">
        <v>49.68</v>
      </c>
      <c r="AS58">
        <v>31.897382</v>
      </c>
      <c r="AT58">
        <v>13.466639000000001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2460.7439980000004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524.44209999999998</v>
      </c>
      <c r="L59">
        <v>653.15</v>
      </c>
      <c r="M59">
        <v>87</v>
      </c>
      <c r="N59">
        <v>118.125</v>
      </c>
      <c r="O59">
        <v>123.66562500000001</v>
      </c>
      <c r="P59">
        <v>125.58750000000001</v>
      </c>
      <c r="Q59">
        <v>16.899999999999999</v>
      </c>
      <c r="R59">
        <v>21.196097999999999</v>
      </c>
      <c r="S59">
        <v>26.3901</v>
      </c>
      <c r="T59">
        <v>0</v>
      </c>
      <c r="U59">
        <v>418.77</v>
      </c>
      <c r="V59">
        <v>14.25</v>
      </c>
      <c r="W59">
        <v>46.399079999999998</v>
      </c>
      <c r="X59">
        <v>147.515624</v>
      </c>
      <c r="Y59">
        <v>0</v>
      </c>
      <c r="Z59">
        <v>6.5537999999999998</v>
      </c>
      <c r="AA59">
        <v>0</v>
      </c>
      <c r="AB59">
        <v>0</v>
      </c>
      <c r="AC59">
        <v>9.2958200000000009</v>
      </c>
      <c r="AD59">
        <v>0</v>
      </c>
      <c r="AE59">
        <v>14.113</v>
      </c>
      <c r="AF59">
        <v>8.8740000000000006</v>
      </c>
      <c r="AG59">
        <v>19.4376</v>
      </c>
      <c r="AH59">
        <v>0</v>
      </c>
      <c r="AI59">
        <v>0</v>
      </c>
      <c r="AJ59">
        <v>0</v>
      </c>
      <c r="AK59">
        <v>51.394500000000001</v>
      </c>
      <c r="AL59">
        <v>34.86</v>
      </c>
      <c r="AM59">
        <v>0</v>
      </c>
      <c r="AN59">
        <v>0.66954999999999998</v>
      </c>
      <c r="AO59">
        <v>0</v>
      </c>
      <c r="AP59">
        <v>2.0495999999999999</v>
      </c>
      <c r="AQ59">
        <v>10.395</v>
      </c>
      <c r="AR59">
        <v>49.68</v>
      </c>
      <c r="AS59">
        <v>31.897382</v>
      </c>
      <c r="AT59">
        <v>14.566345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2577.1777240000001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624.44209999999998</v>
      </c>
      <c r="L60">
        <v>653.15</v>
      </c>
      <c r="M60">
        <v>87</v>
      </c>
      <c r="N60">
        <v>118.125</v>
      </c>
      <c r="O60">
        <v>123.66562500000001</v>
      </c>
      <c r="P60">
        <v>125.58750000000001</v>
      </c>
      <c r="Q60">
        <v>16.899999999999999</v>
      </c>
      <c r="R60">
        <v>21.196097999999999</v>
      </c>
      <c r="S60">
        <v>26.3901</v>
      </c>
      <c r="T60">
        <v>0</v>
      </c>
      <c r="U60">
        <v>418.77</v>
      </c>
      <c r="V60">
        <v>14.25</v>
      </c>
      <c r="W60">
        <v>46.399079999999998</v>
      </c>
      <c r="X60">
        <v>147.515624</v>
      </c>
      <c r="Y60">
        <v>0</v>
      </c>
      <c r="Z60">
        <v>6.5537999999999998</v>
      </c>
      <c r="AA60">
        <v>0</v>
      </c>
      <c r="AB60">
        <v>13.0634</v>
      </c>
      <c r="AC60">
        <v>19.35568</v>
      </c>
      <c r="AD60">
        <v>0</v>
      </c>
      <c r="AE60">
        <v>14.113</v>
      </c>
      <c r="AF60">
        <v>8.8740000000000006</v>
      </c>
      <c r="AG60">
        <v>19.4376</v>
      </c>
      <c r="AH60">
        <v>0</v>
      </c>
      <c r="AI60">
        <v>0</v>
      </c>
      <c r="AJ60">
        <v>0</v>
      </c>
      <c r="AK60">
        <v>51.394500000000001</v>
      </c>
      <c r="AL60">
        <v>34.86</v>
      </c>
      <c r="AM60">
        <v>0</v>
      </c>
      <c r="AN60">
        <v>0.66954999999999998</v>
      </c>
      <c r="AO60">
        <v>0</v>
      </c>
      <c r="AP60">
        <v>2.0495999999999999</v>
      </c>
      <c r="AQ60">
        <v>20.79</v>
      </c>
      <c r="AR60">
        <v>49.68</v>
      </c>
      <c r="AS60">
        <v>31.897382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2711.1264390000001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677.37109999999996</v>
      </c>
      <c r="L61">
        <v>653.15</v>
      </c>
      <c r="M61">
        <v>87</v>
      </c>
      <c r="N61">
        <v>118.125</v>
      </c>
      <c r="O61">
        <v>123.66562500000001</v>
      </c>
      <c r="P61">
        <v>121.875</v>
      </c>
      <c r="Q61">
        <v>16.899999999999999</v>
      </c>
      <c r="R61">
        <v>21.196097999999999</v>
      </c>
      <c r="S61">
        <v>26.3901</v>
      </c>
      <c r="T61">
        <v>0</v>
      </c>
      <c r="U61">
        <v>418.77</v>
      </c>
      <c r="V61">
        <v>14.25</v>
      </c>
      <c r="W61">
        <v>46.399079999999998</v>
      </c>
      <c r="X61">
        <v>147.515624</v>
      </c>
      <c r="Y61">
        <v>0</v>
      </c>
      <c r="Z61">
        <v>6.5537999999999998</v>
      </c>
      <c r="AA61">
        <v>0</v>
      </c>
      <c r="AB61">
        <v>26.126799999999999</v>
      </c>
      <c r="AC61">
        <v>19.35568</v>
      </c>
      <c r="AD61">
        <v>0</v>
      </c>
      <c r="AE61">
        <v>14.113</v>
      </c>
      <c r="AF61">
        <v>8.8740000000000006</v>
      </c>
      <c r="AG61">
        <v>19.4376</v>
      </c>
      <c r="AH61">
        <v>0</v>
      </c>
      <c r="AI61">
        <v>0</v>
      </c>
      <c r="AJ61">
        <v>0</v>
      </c>
      <c r="AK61">
        <v>51.394500000000001</v>
      </c>
      <c r="AL61">
        <v>34.86</v>
      </c>
      <c r="AM61">
        <v>0</v>
      </c>
      <c r="AN61">
        <v>0.66954999999999998</v>
      </c>
      <c r="AO61">
        <v>0</v>
      </c>
      <c r="AP61">
        <v>2.0495999999999999</v>
      </c>
      <c r="AQ61">
        <v>31.184999999999999</v>
      </c>
      <c r="AR61">
        <v>49.68</v>
      </c>
      <c r="AS61">
        <v>31.897382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2783.8013390000001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677.37109999999996</v>
      </c>
      <c r="L62">
        <v>653.15</v>
      </c>
      <c r="M62">
        <v>87</v>
      </c>
      <c r="N62">
        <v>118.125</v>
      </c>
      <c r="O62">
        <v>123.66562500000001</v>
      </c>
      <c r="P62">
        <v>121.875</v>
      </c>
      <c r="Q62">
        <v>16.899999999999999</v>
      </c>
      <c r="R62">
        <v>21.196097999999999</v>
      </c>
      <c r="S62">
        <v>26.3901</v>
      </c>
      <c r="T62">
        <v>0</v>
      </c>
      <c r="U62">
        <v>418.77</v>
      </c>
      <c r="V62">
        <v>14.25</v>
      </c>
      <c r="W62">
        <v>46.399079999999998</v>
      </c>
      <c r="X62">
        <v>147.515624</v>
      </c>
      <c r="Y62">
        <v>0</v>
      </c>
      <c r="Z62">
        <v>6.5537999999999998</v>
      </c>
      <c r="AA62">
        <v>0</v>
      </c>
      <c r="AB62">
        <v>26.126799999999999</v>
      </c>
      <c r="AC62">
        <v>19.35568</v>
      </c>
      <c r="AD62">
        <v>0</v>
      </c>
      <c r="AE62">
        <v>14.113</v>
      </c>
      <c r="AF62">
        <v>8.8740000000000006</v>
      </c>
      <c r="AG62">
        <v>19.4376</v>
      </c>
      <c r="AH62">
        <v>0</v>
      </c>
      <c r="AI62">
        <v>0</v>
      </c>
      <c r="AJ62">
        <v>0</v>
      </c>
      <c r="AK62">
        <v>51.394500000000001</v>
      </c>
      <c r="AL62">
        <v>34.86</v>
      </c>
      <c r="AM62">
        <v>0</v>
      </c>
      <c r="AN62">
        <v>0.66954999999999998</v>
      </c>
      <c r="AO62">
        <v>0</v>
      </c>
      <c r="AP62">
        <v>2.0495999999999999</v>
      </c>
      <c r="AQ62">
        <v>31.184999999999999</v>
      </c>
      <c r="AR62">
        <v>49.68</v>
      </c>
      <c r="AS62">
        <v>31.897382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2783.8013390000001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627.03319999999997</v>
      </c>
      <c r="L63">
        <v>653.15</v>
      </c>
      <c r="M63">
        <v>87</v>
      </c>
      <c r="N63">
        <v>118.125</v>
      </c>
      <c r="O63">
        <v>123.66562500000001</v>
      </c>
      <c r="P63">
        <v>118.125</v>
      </c>
      <c r="Q63">
        <v>16.899999999999999</v>
      </c>
      <c r="R63">
        <v>21.196097999999999</v>
      </c>
      <c r="S63">
        <v>26.3901</v>
      </c>
      <c r="T63">
        <v>0</v>
      </c>
      <c r="U63">
        <v>418.77</v>
      </c>
      <c r="V63">
        <v>14.25</v>
      </c>
      <c r="W63">
        <v>46.399079999999998</v>
      </c>
      <c r="X63">
        <v>147.515624</v>
      </c>
      <c r="Y63">
        <v>0</v>
      </c>
      <c r="Z63">
        <v>6.5537999999999998</v>
      </c>
      <c r="AA63">
        <v>0</v>
      </c>
      <c r="AB63">
        <v>26.126799999999999</v>
      </c>
      <c r="AC63">
        <v>19.35568</v>
      </c>
      <c r="AD63">
        <v>0</v>
      </c>
      <c r="AE63">
        <v>14.113</v>
      </c>
      <c r="AF63">
        <v>8.8740000000000006</v>
      </c>
      <c r="AG63">
        <v>19.4376</v>
      </c>
      <c r="AH63">
        <v>0</v>
      </c>
      <c r="AI63">
        <v>0</v>
      </c>
      <c r="AJ63">
        <v>0</v>
      </c>
      <c r="AK63">
        <v>51.394500000000001</v>
      </c>
      <c r="AL63">
        <v>34.86</v>
      </c>
      <c r="AM63">
        <v>0</v>
      </c>
      <c r="AN63">
        <v>0.66954999999999998</v>
      </c>
      <c r="AO63">
        <v>0</v>
      </c>
      <c r="AP63">
        <v>2.0495999999999999</v>
      </c>
      <c r="AQ63">
        <v>31.184999999999999</v>
      </c>
      <c r="AR63">
        <v>49.68</v>
      </c>
      <c r="AS63">
        <v>31.897382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2729.7134390000001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621.03319999999997</v>
      </c>
      <c r="L64">
        <v>653.15</v>
      </c>
      <c r="M64">
        <v>87</v>
      </c>
      <c r="N64">
        <v>118.125</v>
      </c>
      <c r="O64">
        <v>123.66562500000001</v>
      </c>
      <c r="P64">
        <v>114.375</v>
      </c>
      <c r="Q64">
        <v>16.899999999999999</v>
      </c>
      <c r="R64">
        <v>21.196097999999999</v>
      </c>
      <c r="S64">
        <v>26.3901</v>
      </c>
      <c r="T64">
        <v>0</v>
      </c>
      <c r="U64">
        <v>418.77</v>
      </c>
      <c r="V64">
        <v>14.25</v>
      </c>
      <c r="W64">
        <v>46.399079999999998</v>
      </c>
      <c r="X64">
        <v>147.515624</v>
      </c>
      <c r="Y64">
        <v>0</v>
      </c>
      <c r="Z64">
        <v>6.5537999999999998</v>
      </c>
      <c r="AA64">
        <v>0</v>
      </c>
      <c r="AB64">
        <v>26.126799999999999</v>
      </c>
      <c r="AC64">
        <v>19.35568</v>
      </c>
      <c r="AD64">
        <v>0</v>
      </c>
      <c r="AE64">
        <v>14.113</v>
      </c>
      <c r="AF64">
        <v>8.8740000000000006</v>
      </c>
      <c r="AG64">
        <v>19.4376</v>
      </c>
      <c r="AH64">
        <v>0</v>
      </c>
      <c r="AI64">
        <v>0</v>
      </c>
      <c r="AJ64">
        <v>0</v>
      </c>
      <c r="AK64">
        <v>51.394500000000001</v>
      </c>
      <c r="AL64">
        <v>34.86</v>
      </c>
      <c r="AM64">
        <v>0</v>
      </c>
      <c r="AN64">
        <v>0.66954999999999998</v>
      </c>
      <c r="AO64">
        <v>0</v>
      </c>
      <c r="AP64">
        <v>2.0495999999999999</v>
      </c>
      <c r="AQ64">
        <v>31.184999999999999</v>
      </c>
      <c r="AR64">
        <v>49.68</v>
      </c>
      <c r="AS64">
        <v>31.897382</v>
      </c>
      <c r="AT64">
        <v>13.2058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2718.1724390000004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613.03319999999997</v>
      </c>
      <c r="L65">
        <v>653.15</v>
      </c>
      <c r="M65">
        <v>87</v>
      </c>
      <c r="N65">
        <v>118.125</v>
      </c>
      <c r="O65">
        <v>123.66562500000001</v>
      </c>
      <c r="P65">
        <v>110.625</v>
      </c>
      <c r="Q65">
        <v>16.899999999999999</v>
      </c>
      <c r="R65">
        <v>21.196097999999999</v>
      </c>
      <c r="S65">
        <v>26.3901</v>
      </c>
      <c r="T65">
        <v>0</v>
      </c>
      <c r="U65">
        <v>418.77</v>
      </c>
      <c r="V65">
        <v>14.25</v>
      </c>
      <c r="W65">
        <v>46.399079999999998</v>
      </c>
      <c r="X65">
        <v>147.515624</v>
      </c>
      <c r="Y65">
        <v>0</v>
      </c>
      <c r="Z65">
        <v>0</v>
      </c>
      <c r="AA65">
        <v>7.742</v>
      </c>
      <c r="AB65">
        <v>26.126799999999999</v>
      </c>
      <c r="AC65">
        <v>19.35568</v>
      </c>
      <c r="AD65">
        <v>0</v>
      </c>
      <c r="AE65">
        <v>14.113</v>
      </c>
      <c r="AF65">
        <v>8.8740000000000006</v>
      </c>
      <c r="AG65">
        <v>19.4376</v>
      </c>
      <c r="AH65">
        <v>22.822700000000001</v>
      </c>
      <c r="AI65">
        <v>0</v>
      </c>
      <c r="AJ65">
        <v>0</v>
      </c>
      <c r="AK65">
        <v>51.394500000000001</v>
      </c>
      <c r="AL65">
        <v>34.86</v>
      </c>
      <c r="AM65">
        <v>0</v>
      </c>
      <c r="AN65">
        <v>0.66954999999999998</v>
      </c>
      <c r="AO65">
        <v>0</v>
      </c>
      <c r="AP65">
        <v>2.5619999999999998</v>
      </c>
      <c r="AQ65">
        <v>31.184999999999999</v>
      </c>
      <c r="AR65">
        <v>49.68</v>
      </c>
      <c r="AS65">
        <v>31.897382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2732.7367390000004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587.03319999999997</v>
      </c>
      <c r="L66">
        <v>653.15</v>
      </c>
      <c r="M66">
        <v>87</v>
      </c>
      <c r="N66">
        <v>118.125</v>
      </c>
      <c r="O66">
        <v>123.66562500000001</v>
      </c>
      <c r="P66">
        <v>110.625</v>
      </c>
      <c r="Q66">
        <v>16.899999999999999</v>
      </c>
      <c r="R66">
        <v>21.196097999999999</v>
      </c>
      <c r="S66">
        <v>26.3901</v>
      </c>
      <c r="T66">
        <v>0</v>
      </c>
      <c r="U66">
        <v>418.77</v>
      </c>
      <c r="V66">
        <v>14.25</v>
      </c>
      <c r="W66">
        <v>46.399079999999998</v>
      </c>
      <c r="X66">
        <v>147.515624</v>
      </c>
      <c r="Y66">
        <v>0</v>
      </c>
      <c r="Z66">
        <v>0</v>
      </c>
      <c r="AA66">
        <v>12.64</v>
      </c>
      <c r="AB66">
        <v>26.126799999999999</v>
      </c>
      <c r="AC66">
        <v>19.35568</v>
      </c>
      <c r="AD66">
        <v>0</v>
      </c>
      <c r="AE66">
        <v>14.113</v>
      </c>
      <c r="AF66">
        <v>8.8740000000000006</v>
      </c>
      <c r="AG66">
        <v>19.4376</v>
      </c>
      <c r="AH66">
        <v>28.41</v>
      </c>
      <c r="AI66">
        <v>0</v>
      </c>
      <c r="AJ66">
        <v>0</v>
      </c>
      <c r="AK66">
        <v>51.394500000000001</v>
      </c>
      <c r="AL66">
        <v>34.86</v>
      </c>
      <c r="AM66">
        <v>0</v>
      </c>
      <c r="AN66">
        <v>0.66954999999999998</v>
      </c>
      <c r="AO66">
        <v>0</v>
      </c>
      <c r="AP66">
        <v>2.5619999999999998</v>
      </c>
      <c r="AQ66">
        <v>31.184999999999999</v>
      </c>
      <c r="AR66">
        <v>49.68</v>
      </c>
      <c r="AS66">
        <v>31.897382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2717.2220389999998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485.03320000000002</v>
      </c>
      <c r="L67">
        <v>653.15</v>
      </c>
      <c r="M67">
        <v>87</v>
      </c>
      <c r="N67">
        <v>118.125</v>
      </c>
      <c r="O67">
        <v>123.66562500000001</v>
      </c>
      <c r="P67">
        <v>110.625</v>
      </c>
      <c r="Q67">
        <v>16.899999999999999</v>
      </c>
      <c r="R67">
        <v>21.196097999999999</v>
      </c>
      <c r="S67">
        <v>26.3901</v>
      </c>
      <c r="T67">
        <v>0</v>
      </c>
      <c r="U67">
        <v>418.77</v>
      </c>
      <c r="V67">
        <v>14.25</v>
      </c>
      <c r="W67">
        <v>46.399079999999998</v>
      </c>
      <c r="X67">
        <v>147.515624</v>
      </c>
      <c r="Y67">
        <v>0</v>
      </c>
      <c r="Z67">
        <v>0</v>
      </c>
      <c r="AA67">
        <v>12.64</v>
      </c>
      <c r="AB67">
        <v>26.126799999999999</v>
      </c>
      <c r="AC67">
        <v>9.6778399999999998</v>
      </c>
      <c r="AD67">
        <v>9.1149000000000004</v>
      </c>
      <c r="AE67">
        <v>28.225999999999999</v>
      </c>
      <c r="AF67">
        <v>8.8740000000000006</v>
      </c>
      <c r="AG67">
        <v>19.4376</v>
      </c>
      <c r="AH67">
        <v>41.667999999999999</v>
      </c>
      <c r="AI67">
        <v>0</v>
      </c>
      <c r="AJ67">
        <v>0</v>
      </c>
      <c r="AK67">
        <v>51.394500000000001</v>
      </c>
      <c r="AL67">
        <v>20.916</v>
      </c>
      <c r="AM67">
        <v>0</v>
      </c>
      <c r="AN67">
        <v>0.66954999999999998</v>
      </c>
      <c r="AO67">
        <v>0</v>
      </c>
      <c r="AP67">
        <v>2.5619999999999998</v>
      </c>
      <c r="AQ67">
        <v>31.184999999999999</v>
      </c>
      <c r="AR67">
        <v>49.68</v>
      </c>
      <c r="AS67">
        <v>31.897382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2628.0860990000001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526.03319999999997</v>
      </c>
      <c r="L68">
        <v>653.15</v>
      </c>
      <c r="M68">
        <v>87</v>
      </c>
      <c r="N68">
        <v>118.125</v>
      </c>
      <c r="O68">
        <v>123.66562500000001</v>
      </c>
      <c r="P68">
        <v>110.625</v>
      </c>
      <c r="Q68">
        <v>16.899999999999999</v>
      </c>
      <c r="R68">
        <v>21.196097999999999</v>
      </c>
      <c r="S68">
        <v>26.3901</v>
      </c>
      <c r="T68">
        <v>0</v>
      </c>
      <c r="U68">
        <v>418.77</v>
      </c>
      <c r="V68">
        <v>14.25</v>
      </c>
      <c r="W68">
        <v>46.399079999999998</v>
      </c>
      <c r="X68">
        <v>147.515624</v>
      </c>
      <c r="Y68">
        <v>0</v>
      </c>
      <c r="Z68">
        <v>0</v>
      </c>
      <c r="AA68">
        <v>12.64</v>
      </c>
      <c r="AB68">
        <v>13.0634</v>
      </c>
      <c r="AC68">
        <v>9.6778399999999998</v>
      </c>
      <c r="AD68">
        <v>9.1149000000000004</v>
      </c>
      <c r="AE68">
        <v>28.225999999999999</v>
      </c>
      <c r="AF68">
        <v>8.8740000000000006</v>
      </c>
      <c r="AG68">
        <v>19.4376</v>
      </c>
      <c r="AH68">
        <v>41.667999999999999</v>
      </c>
      <c r="AI68">
        <v>0</v>
      </c>
      <c r="AJ68">
        <v>0</v>
      </c>
      <c r="AK68">
        <v>51.394500000000001</v>
      </c>
      <c r="AL68">
        <v>20.916</v>
      </c>
      <c r="AM68">
        <v>0</v>
      </c>
      <c r="AN68">
        <v>0.66954999999999998</v>
      </c>
      <c r="AO68">
        <v>0</v>
      </c>
      <c r="AP68">
        <v>2.5619999999999998</v>
      </c>
      <c r="AQ68">
        <v>31.184999999999999</v>
      </c>
      <c r="AR68">
        <v>49.68</v>
      </c>
      <c r="AS68">
        <v>31.897382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2656.0226990000001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550.03319999999997</v>
      </c>
      <c r="L69">
        <v>653.15</v>
      </c>
      <c r="M69">
        <v>87</v>
      </c>
      <c r="N69">
        <v>118.125</v>
      </c>
      <c r="O69">
        <v>123.66562500000001</v>
      </c>
      <c r="P69">
        <v>110.625</v>
      </c>
      <c r="Q69">
        <v>16.899999999999999</v>
      </c>
      <c r="R69">
        <v>21.196097999999999</v>
      </c>
      <c r="S69">
        <v>26.3901</v>
      </c>
      <c r="T69">
        <v>0</v>
      </c>
      <c r="U69">
        <v>418.77</v>
      </c>
      <c r="V69">
        <v>14.25</v>
      </c>
      <c r="W69">
        <v>46.399079999999998</v>
      </c>
      <c r="X69">
        <v>147.515624</v>
      </c>
      <c r="Y69">
        <v>0</v>
      </c>
      <c r="Z69">
        <v>0</v>
      </c>
      <c r="AA69">
        <v>12.64</v>
      </c>
      <c r="AB69">
        <v>13.0634</v>
      </c>
      <c r="AC69">
        <v>9.6778399999999998</v>
      </c>
      <c r="AD69">
        <v>9.1149000000000004</v>
      </c>
      <c r="AE69">
        <v>28.225999999999999</v>
      </c>
      <c r="AF69">
        <v>8.8740000000000006</v>
      </c>
      <c r="AG69">
        <v>19.4376</v>
      </c>
      <c r="AH69">
        <v>41.667999999999999</v>
      </c>
      <c r="AI69">
        <v>0</v>
      </c>
      <c r="AJ69">
        <v>0</v>
      </c>
      <c r="AK69">
        <v>51.394500000000001</v>
      </c>
      <c r="AL69">
        <v>20.916</v>
      </c>
      <c r="AM69">
        <v>0</v>
      </c>
      <c r="AN69">
        <v>0.66954999999999998</v>
      </c>
      <c r="AO69">
        <v>0</v>
      </c>
      <c r="AP69">
        <v>2.5619999999999998</v>
      </c>
      <c r="AQ69">
        <v>31.184999999999999</v>
      </c>
      <c r="AR69">
        <v>49.68</v>
      </c>
      <c r="AS69">
        <v>31.897382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2680.0226990000001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531.03319999999997</v>
      </c>
      <c r="L70">
        <v>653.15</v>
      </c>
      <c r="M70">
        <v>87</v>
      </c>
      <c r="N70">
        <v>118.125</v>
      </c>
      <c r="O70">
        <v>123.66562500000001</v>
      </c>
      <c r="P70">
        <v>110.625</v>
      </c>
      <c r="Q70">
        <v>16.899999999999999</v>
      </c>
      <c r="R70">
        <v>21.196097999999999</v>
      </c>
      <c r="S70">
        <v>26.3901</v>
      </c>
      <c r="T70">
        <v>0</v>
      </c>
      <c r="U70">
        <v>418.77</v>
      </c>
      <c r="V70">
        <v>14.25</v>
      </c>
      <c r="W70">
        <v>46.399079999999998</v>
      </c>
      <c r="X70">
        <v>147.515624</v>
      </c>
      <c r="Y70">
        <v>0</v>
      </c>
      <c r="Z70">
        <v>6.6</v>
      </c>
      <c r="AA70">
        <v>12.64</v>
      </c>
      <c r="AB70">
        <v>13.0634</v>
      </c>
      <c r="AC70">
        <v>9.6778399999999998</v>
      </c>
      <c r="AD70">
        <v>9.1149000000000004</v>
      </c>
      <c r="AE70">
        <v>28.225999999999999</v>
      </c>
      <c r="AF70">
        <v>8.8740000000000006</v>
      </c>
      <c r="AG70">
        <v>19.4376</v>
      </c>
      <c r="AH70">
        <v>41.667999999999999</v>
      </c>
      <c r="AI70">
        <v>0</v>
      </c>
      <c r="AJ70">
        <v>0</v>
      </c>
      <c r="AK70">
        <v>51.394500000000001</v>
      </c>
      <c r="AL70">
        <v>20.916</v>
      </c>
      <c r="AM70">
        <v>5.2786799999999996</v>
      </c>
      <c r="AN70">
        <v>0.66954999999999998</v>
      </c>
      <c r="AO70">
        <v>0</v>
      </c>
      <c r="AP70">
        <v>2.5619999999999998</v>
      </c>
      <c r="AQ70">
        <v>31.184999999999999</v>
      </c>
      <c r="AR70">
        <v>49.68</v>
      </c>
      <c r="AS70">
        <v>31.897382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2672.9013789999999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580.03319999999997</v>
      </c>
      <c r="L71">
        <v>653.15</v>
      </c>
      <c r="M71">
        <v>92</v>
      </c>
      <c r="N71">
        <v>118.125</v>
      </c>
      <c r="O71">
        <v>123.66562500000001</v>
      </c>
      <c r="P71">
        <v>110.625</v>
      </c>
      <c r="Q71">
        <v>16.899999999999999</v>
      </c>
      <c r="R71">
        <v>21.196097999999999</v>
      </c>
      <c r="S71">
        <v>26.3901</v>
      </c>
      <c r="T71">
        <v>0</v>
      </c>
      <c r="U71">
        <v>418.77</v>
      </c>
      <c r="V71">
        <v>14.25</v>
      </c>
      <c r="W71">
        <v>46.399079999999998</v>
      </c>
      <c r="X71">
        <v>147.515624</v>
      </c>
      <c r="Y71">
        <v>0</v>
      </c>
      <c r="Z71">
        <v>6.6</v>
      </c>
      <c r="AA71">
        <v>25.28</v>
      </c>
      <c r="AB71">
        <v>13.0634</v>
      </c>
      <c r="AC71">
        <v>9.6778399999999998</v>
      </c>
      <c r="AD71">
        <v>9.1149000000000004</v>
      </c>
      <c r="AE71">
        <v>28.225999999999999</v>
      </c>
      <c r="AF71">
        <v>8.8740000000000006</v>
      </c>
      <c r="AG71">
        <v>19.4376</v>
      </c>
      <c r="AH71">
        <v>41.667999999999999</v>
      </c>
      <c r="AI71">
        <v>0</v>
      </c>
      <c r="AJ71">
        <v>0</v>
      </c>
      <c r="AK71">
        <v>51.394500000000001</v>
      </c>
      <c r="AL71">
        <v>20.916</v>
      </c>
      <c r="AM71">
        <v>9.3309999999999995</v>
      </c>
      <c r="AN71">
        <v>0.66954999999999998</v>
      </c>
      <c r="AO71">
        <v>0</v>
      </c>
      <c r="AP71">
        <v>2.5619999999999998</v>
      </c>
      <c r="AQ71">
        <v>31.184999999999999</v>
      </c>
      <c r="AR71">
        <v>49.68</v>
      </c>
      <c r="AS71">
        <v>31.897382</v>
      </c>
      <c r="AT71">
        <v>13.771198999999999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2742.3680980000004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590.03319999999997</v>
      </c>
      <c r="L72">
        <v>653.15</v>
      </c>
      <c r="M72">
        <v>92</v>
      </c>
      <c r="N72">
        <v>118.125</v>
      </c>
      <c r="O72">
        <v>123.66562500000001</v>
      </c>
      <c r="P72">
        <v>110.625</v>
      </c>
      <c r="Q72">
        <v>16.899999999999999</v>
      </c>
      <c r="R72">
        <v>21.196097999999999</v>
      </c>
      <c r="S72">
        <v>26.3901</v>
      </c>
      <c r="T72">
        <v>0</v>
      </c>
      <c r="U72">
        <v>418.77</v>
      </c>
      <c r="V72">
        <v>14.25</v>
      </c>
      <c r="W72">
        <v>46.399079999999998</v>
      </c>
      <c r="X72">
        <v>147.515624</v>
      </c>
      <c r="Y72">
        <v>0</v>
      </c>
      <c r="Z72">
        <v>6.6</v>
      </c>
      <c r="AA72">
        <v>25.28</v>
      </c>
      <c r="AB72">
        <v>13.0634</v>
      </c>
      <c r="AC72">
        <v>9.6778399999999998</v>
      </c>
      <c r="AD72">
        <v>9.1149000000000004</v>
      </c>
      <c r="AE72">
        <v>28.225999999999999</v>
      </c>
      <c r="AF72">
        <v>8.8740000000000006</v>
      </c>
      <c r="AG72">
        <v>19.4376</v>
      </c>
      <c r="AH72">
        <v>41.667999999999999</v>
      </c>
      <c r="AI72">
        <v>0</v>
      </c>
      <c r="AJ72">
        <v>0</v>
      </c>
      <c r="AK72">
        <v>51.394500000000001</v>
      </c>
      <c r="AL72">
        <v>20.916</v>
      </c>
      <c r="AM72">
        <v>9.3309999999999995</v>
      </c>
      <c r="AN72">
        <v>0.66954999999999998</v>
      </c>
      <c r="AO72">
        <v>0</v>
      </c>
      <c r="AP72">
        <v>2.5619999999999998</v>
      </c>
      <c r="AQ72">
        <v>31.184999999999999</v>
      </c>
      <c r="AR72">
        <v>49.68</v>
      </c>
      <c r="AS72">
        <v>31.897382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2753.5936990000005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600.03319999999997</v>
      </c>
      <c r="L73">
        <v>653.15</v>
      </c>
      <c r="M73">
        <v>92</v>
      </c>
      <c r="N73">
        <v>118.125</v>
      </c>
      <c r="O73">
        <v>123.66562500000001</v>
      </c>
      <c r="P73">
        <v>110.625</v>
      </c>
      <c r="Q73">
        <v>16.899999999999999</v>
      </c>
      <c r="R73">
        <v>21.196097999999999</v>
      </c>
      <c r="S73">
        <v>26.3901</v>
      </c>
      <c r="T73">
        <v>0</v>
      </c>
      <c r="U73">
        <v>418.77</v>
      </c>
      <c r="V73">
        <v>14.25</v>
      </c>
      <c r="W73">
        <v>46.399079999999998</v>
      </c>
      <c r="X73">
        <v>147.515624</v>
      </c>
      <c r="Y73">
        <v>0</v>
      </c>
      <c r="Z73">
        <v>6.6</v>
      </c>
      <c r="AA73">
        <v>25.28</v>
      </c>
      <c r="AB73">
        <v>13.0634</v>
      </c>
      <c r="AC73">
        <v>9.6778399999999998</v>
      </c>
      <c r="AD73">
        <v>9.1149000000000004</v>
      </c>
      <c r="AE73">
        <v>28.225999999999999</v>
      </c>
      <c r="AF73">
        <v>8.8740000000000006</v>
      </c>
      <c r="AG73">
        <v>19.4376</v>
      </c>
      <c r="AH73">
        <v>41.667999999999999</v>
      </c>
      <c r="AI73">
        <v>0</v>
      </c>
      <c r="AJ73">
        <v>0</v>
      </c>
      <c r="AK73">
        <v>51.394500000000001</v>
      </c>
      <c r="AL73">
        <v>20.916</v>
      </c>
      <c r="AM73">
        <v>10.397399999999999</v>
      </c>
      <c r="AN73">
        <v>0.66954999999999998</v>
      </c>
      <c r="AO73">
        <v>0</v>
      </c>
      <c r="AP73">
        <v>8.0702999999999996</v>
      </c>
      <c r="AQ73">
        <v>31.184999999999999</v>
      </c>
      <c r="AR73">
        <v>49.68</v>
      </c>
      <c r="AS73">
        <v>31.897382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2770.1683990000001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574.03319999999997</v>
      </c>
      <c r="L74">
        <v>653.15</v>
      </c>
      <c r="M74">
        <v>92</v>
      </c>
      <c r="N74">
        <v>118.125</v>
      </c>
      <c r="O74">
        <v>123.66562500000001</v>
      </c>
      <c r="P74">
        <v>110.625</v>
      </c>
      <c r="Q74">
        <v>16.899999999999999</v>
      </c>
      <c r="R74">
        <v>21.196097999999999</v>
      </c>
      <c r="S74">
        <v>26.3901</v>
      </c>
      <c r="T74">
        <v>0</v>
      </c>
      <c r="U74">
        <v>418.77</v>
      </c>
      <c r="V74">
        <v>14.25</v>
      </c>
      <c r="W74">
        <v>46.399079999999998</v>
      </c>
      <c r="X74">
        <v>147.515624</v>
      </c>
      <c r="Y74">
        <v>0</v>
      </c>
      <c r="Z74">
        <v>6.6</v>
      </c>
      <c r="AA74">
        <v>25.28</v>
      </c>
      <c r="AB74">
        <v>13.0634</v>
      </c>
      <c r="AC74">
        <v>9.6778399999999998</v>
      </c>
      <c r="AD74">
        <v>9.1149000000000004</v>
      </c>
      <c r="AE74">
        <v>28.225999999999999</v>
      </c>
      <c r="AF74">
        <v>8.8740000000000006</v>
      </c>
      <c r="AG74">
        <v>19.4376</v>
      </c>
      <c r="AH74">
        <v>41.667999999999999</v>
      </c>
      <c r="AI74">
        <v>0</v>
      </c>
      <c r="AJ74">
        <v>0</v>
      </c>
      <c r="AK74">
        <v>51.394500000000001</v>
      </c>
      <c r="AL74">
        <v>34.86</v>
      </c>
      <c r="AM74">
        <v>10.557359999999999</v>
      </c>
      <c r="AN74">
        <v>0.66954999999999998</v>
      </c>
      <c r="AO74">
        <v>0</v>
      </c>
      <c r="AP74">
        <v>8.0702999999999996</v>
      </c>
      <c r="AQ74">
        <v>31.184999999999999</v>
      </c>
      <c r="AR74">
        <v>49.68</v>
      </c>
      <c r="AS74">
        <v>31.897382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2758.2723590000001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615.03319999999997</v>
      </c>
      <c r="L75">
        <v>653.15</v>
      </c>
      <c r="M75">
        <v>92</v>
      </c>
      <c r="N75">
        <v>118.125</v>
      </c>
      <c r="O75">
        <v>123.66562500000001</v>
      </c>
      <c r="P75">
        <v>110.625</v>
      </c>
      <c r="Q75">
        <v>16.899999999999999</v>
      </c>
      <c r="R75">
        <v>21.196097999999999</v>
      </c>
      <c r="S75">
        <v>26.3901</v>
      </c>
      <c r="T75">
        <v>0</v>
      </c>
      <c r="U75">
        <v>418.77</v>
      </c>
      <c r="V75">
        <v>14.25</v>
      </c>
      <c r="W75">
        <v>46.399079999999998</v>
      </c>
      <c r="X75">
        <v>147.515624</v>
      </c>
      <c r="Y75">
        <v>0</v>
      </c>
      <c r="Z75">
        <v>6.6</v>
      </c>
      <c r="AA75">
        <v>25.28</v>
      </c>
      <c r="AB75">
        <v>13.0634</v>
      </c>
      <c r="AC75">
        <v>9.6778399999999998</v>
      </c>
      <c r="AD75">
        <v>9.1149000000000004</v>
      </c>
      <c r="AE75">
        <v>28.225999999999999</v>
      </c>
      <c r="AF75">
        <v>8.8740000000000006</v>
      </c>
      <c r="AG75">
        <v>19.4376</v>
      </c>
      <c r="AH75">
        <v>46.781799999999997</v>
      </c>
      <c r="AI75">
        <v>0</v>
      </c>
      <c r="AJ75">
        <v>0</v>
      </c>
      <c r="AK75">
        <v>51.394500000000001</v>
      </c>
      <c r="AL75">
        <v>80.177999999999997</v>
      </c>
      <c r="AM75">
        <v>10.557359999999999</v>
      </c>
      <c r="AN75">
        <v>0.66954999999999998</v>
      </c>
      <c r="AO75">
        <v>0</v>
      </c>
      <c r="AP75">
        <v>8.0702999999999996</v>
      </c>
      <c r="AQ75">
        <v>31.184999999999999</v>
      </c>
      <c r="AR75">
        <v>49.68</v>
      </c>
      <c r="AS75">
        <v>31.897382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2849.7041589999999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677.37109999999996</v>
      </c>
      <c r="L76">
        <v>653.15</v>
      </c>
      <c r="M76">
        <v>92</v>
      </c>
      <c r="N76">
        <v>118.125</v>
      </c>
      <c r="O76">
        <v>123.66562500000001</v>
      </c>
      <c r="P76">
        <v>110.625</v>
      </c>
      <c r="Q76">
        <v>16.899999999999999</v>
      </c>
      <c r="R76">
        <v>21.196097999999999</v>
      </c>
      <c r="S76">
        <v>26.3901</v>
      </c>
      <c r="T76">
        <v>0</v>
      </c>
      <c r="U76">
        <v>418.77</v>
      </c>
      <c r="V76">
        <v>14.25</v>
      </c>
      <c r="W76">
        <v>46.399079999999998</v>
      </c>
      <c r="X76">
        <v>147.515624</v>
      </c>
      <c r="Y76">
        <v>0</v>
      </c>
      <c r="Z76">
        <v>6.6</v>
      </c>
      <c r="AA76">
        <v>25.28</v>
      </c>
      <c r="AB76">
        <v>13.0634</v>
      </c>
      <c r="AC76">
        <v>19.35568</v>
      </c>
      <c r="AD76">
        <v>18.229800000000001</v>
      </c>
      <c r="AE76">
        <v>28.225999999999999</v>
      </c>
      <c r="AF76">
        <v>8.8740000000000006</v>
      </c>
      <c r="AG76">
        <v>19.4376</v>
      </c>
      <c r="AH76">
        <v>70.172700000000006</v>
      </c>
      <c r="AI76">
        <v>0</v>
      </c>
      <c r="AJ76">
        <v>0</v>
      </c>
      <c r="AK76">
        <v>51.394500000000001</v>
      </c>
      <c r="AL76">
        <v>80.177999999999997</v>
      </c>
      <c r="AM76">
        <v>10.557359999999999</v>
      </c>
      <c r="AN76">
        <v>0.66954999999999998</v>
      </c>
      <c r="AO76">
        <v>0</v>
      </c>
      <c r="AP76">
        <v>7.8140999999999998</v>
      </c>
      <c r="AQ76">
        <v>31.184999999999999</v>
      </c>
      <c r="AR76">
        <v>49.68</v>
      </c>
      <c r="AS76">
        <v>31.897382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2953.9694990000003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653.15</v>
      </c>
      <c r="M77">
        <v>92</v>
      </c>
      <c r="N77">
        <v>118.125</v>
      </c>
      <c r="O77">
        <v>123.66562500000001</v>
      </c>
      <c r="P77">
        <v>110.625</v>
      </c>
      <c r="Q77">
        <v>16.899999999999999</v>
      </c>
      <c r="R77">
        <v>21.196097999999999</v>
      </c>
      <c r="S77">
        <v>26.3901</v>
      </c>
      <c r="T77">
        <v>0</v>
      </c>
      <c r="U77">
        <v>418.77</v>
      </c>
      <c r="V77">
        <v>14.25</v>
      </c>
      <c r="W77">
        <v>46.399079999999998</v>
      </c>
      <c r="X77">
        <v>147.515624</v>
      </c>
      <c r="Y77">
        <v>0</v>
      </c>
      <c r="Z77">
        <v>6.5537999999999998</v>
      </c>
      <c r="AA77">
        <v>37.92</v>
      </c>
      <c r="AB77">
        <v>26.260100000000001</v>
      </c>
      <c r="AC77">
        <v>19.35568</v>
      </c>
      <c r="AD77">
        <v>18.229800000000001</v>
      </c>
      <c r="AE77">
        <v>28.225999999999999</v>
      </c>
      <c r="AF77">
        <v>17.748000000000001</v>
      </c>
      <c r="AG77">
        <v>19.4376</v>
      </c>
      <c r="AH77">
        <v>93.563599999999994</v>
      </c>
      <c r="AI77">
        <v>2.5459999999999998</v>
      </c>
      <c r="AJ77">
        <v>0</v>
      </c>
      <c r="AK77">
        <v>51.394500000000001</v>
      </c>
      <c r="AL77">
        <v>80.177999999999997</v>
      </c>
      <c r="AM77">
        <v>10.557359999999999</v>
      </c>
      <c r="AN77">
        <v>0.66954999999999998</v>
      </c>
      <c r="AO77">
        <v>0</v>
      </c>
      <c r="AP77">
        <v>2.3058000000000001</v>
      </c>
      <c r="AQ77">
        <v>31.184999999999999</v>
      </c>
      <c r="AR77">
        <v>49.68</v>
      </c>
      <c r="AS77">
        <v>31.897382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3018.4714570000006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653.15</v>
      </c>
      <c r="M78">
        <v>92</v>
      </c>
      <c r="N78">
        <v>118.125</v>
      </c>
      <c r="O78">
        <v>123.66562500000001</v>
      </c>
      <c r="P78">
        <v>110.625</v>
      </c>
      <c r="Q78">
        <v>16.899999999999999</v>
      </c>
      <c r="R78">
        <v>21.196097999999999</v>
      </c>
      <c r="S78">
        <v>26.3901</v>
      </c>
      <c r="T78">
        <v>0</v>
      </c>
      <c r="U78">
        <v>418.77</v>
      </c>
      <c r="V78">
        <v>14.25</v>
      </c>
      <c r="W78">
        <v>46.399079999999998</v>
      </c>
      <c r="X78">
        <v>147.515624</v>
      </c>
      <c r="Y78">
        <v>0</v>
      </c>
      <c r="Z78">
        <v>6.5537999999999998</v>
      </c>
      <c r="AA78">
        <v>37.92</v>
      </c>
      <c r="AB78">
        <v>26.260100000000001</v>
      </c>
      <c r="AC78">
        <v>29.062808</v>
      </c>
      <c r="AD78">
        <v>27.3447</v>
      </c>
      <c r="AE78">
        <v>28.225999999999999</v>
      </c>
      <c r="AF78">
        <v>17.748000000000001</v>
      </c>
      <c r="AG78">
        <v>19.4376</v>
      </c>
      <c r="AH78">
        <v>116.9545</v>
      </c>
      <c r="AI78">
        <v>5.0919999999999996</v>
      </c>
      <c r="AJ78">
        <v>0</v>
      </c>
      <c r="AK78">
        <v>51.394500000000001</v>
      </c>
      <c r="AL78">
        <v>80.177999999999997</v>
      </c>
      <c r="AM78">
        <v>15.836040000000001</v>
      </c>
      <c r="AN78">
        <v>0.66954999999999998</v>
      </c>
      <c r="AO78">
        <v>0</v>
      </c>
      <c r="AP78">
        <v>2.3058000000000001</v>
      </c>
      <c r="AQ78">
        <v>31.184999999999999</v>
      </c>
      <c r="AR78">
        <v>49.68</v>
      </c>
      <c r="AS78">
        <v>31.897382</v>
      </c>
      <c r="AT78">
        <v>14.302322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3067.8145870000012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653.15</v>
      </c>
      <c r="M79">
        <v>92</v>
      </c>
      <c r="N79">
        <v>118.125</v>
      </c>
      <c r="O79">
        <v>123.66562500000001</v>
      </c>
      <c r="P79">
        <v>110.625</v>
      </c>
      <c r="Q79">
        <v>16.899999999999999</v>
      </c>
      <c r="R79">
        <v>21.196097999999999</v>
      </c>
      <c r="S79">
        <v>26.3901</v>
      </c>
      <c r="T79">
        <v>0</v>
      </c>
      <c r="U79">
        <v>418.77</v>
      </c>
      <c r="V79">
        <v>14.25</v>
      </c>
      <c r="W79">
        <v>46.399079999999998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19.4376</v>
      </c>
      <c r="AH79">
        <v>140.34540000000001</v>
      </c>
      <c r="AI79">
        <v>33.097999999999999</v>
      </c>
      <c r="AJ79">
        <v>0</v>
      </c>
      <c r="AK79">
        <v>51.394500000000001</v>
      </c>
      <c r="AL79">
        <v>34.86</v>
      </c>
      <c r="AM79">
        <v>15.836040000000001</v>
      </c>
      <c r="AN79">
        <v>0.66954999999999998</v>
      </c>
      <c r="AO79">
        <v>0</v>
      </c>
      <c r="AP79">
        <v>2.3058000000000001</v>
      </c>
      <c r="AQ79">
        <v>31.184999999999999</v>
      </c>
      <c r="AR79">
        <v>49.68</v>
      </c>
      <c r="AS79">
        <v>31.897382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3147.3311210000011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653.15</v>
      </c>
      <c r="M80">
        <v>92</v>
      </c>
      <c r="N80">
        <v>118.125</v>
      </c>
      <c r="O80">
        <v>123.66562500000001</v>
      </c>
      <c r="P80">
        <v>110.625</v>
      </c>
      <c r="Q80">
        <v>16.899999999999999</v>
      </c>
      <c r="R80">
        <v>21.196097999999999</v>
      </c>
      <c r="S80">
        <v>26.3901</v>
      </c>
      <c r="T80">
        <v>0</v>
      </c>
      <c r="U80">
        <v>418.77</v>
      </c>
      <c r="V80">
        <v>14.25</v>
      </c>
      <c r="W80">
        <v>46.399079999999998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19.4376</v>
      </c>
      <c r="AH80">
        <v>140.34540000000001</v>
      </c>
      <c r="AI80">
        <v>33.097999999999999</v>
      </c>
      <c r="AJ80">
        <v>0</v>
      </c>
      <c r="AK80">
        <v>51.394500000000001</v>
      </c>
      <c r="AL80">
        <v>20.916</v>
      </c>
      <c r="AM80">
        <v>15.836040000000001</v>
      </c>
      <c r="AN80">
        <v>0.66954999999999998</v>
      </c>
      <c r="AO80">
        <v>0</v>
      </c>
      <c r="AP80">
        <v>2.3058000000000001</v>
      </c>
      <c r="AQ80">
        <v>31.184999999999999</v>
      </c>
      <c r="AR80">
        <v>49.68</v>
      </c>
      <c r="AS80">
        <v>31.897382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3133.3871210000011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653.15</v>
      </c>
      <c r="M81">
        <v>92</v>
      </c>
      <c r="N81">
        <v>118.125</v>
      </c>
      <c r="O81">
        <v>123.66562500000001</v>
      </c>
      <c r="P81">
        <v>110.625</v>
      </c>
      <c r="Q81">
        <v>16.899999999999999</v>
      </c>
      <c r="R81">
        <v>21.196097999999999</v>
      </c>
      <c r="S81">
        <v>26.3901</v>
      </c>
      <c r="T81">
        <v>0</v>
      </c>
      <c r="U81">
        <v>418.77</v>
      </c>
      <c r="V81">
        <v>14.25</v>
      </c>
      <c r="W81">
        <v>46.399079999999998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19.4376</v>
      </c>
      <c r="AH81">
        <v>140.34540000000001</v>
      </c>
      <c r="AI81">
        <v>33.097999999999999</v>
      </c>
      <c r="AJ81">
        <v>0</v>
      </c>
      <c r="AK81">
        <v>51.394500000000001</v>
      </c>
      <c r="AL81">
        <v>20.916</v>
      </c>
      <c r="AM81">
        <v>15.836040000000001</v>
      </c>
      <c r="AN81">
        <v>0.66954999999999998</v>
      </c>
      <c r="AO81">
        <v>0</v>
      </c>
      <c r="AP81">
        <v>2.3058000000000001</v>
      </c>
      <c r="AQ81">
        <v>31.184999999999999</v>
      </c>
      <c r="AR81">
        <v>49.68</v>
      </c>
      <c r="AS81">
        <v>31.897382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3133.3871210000011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653.15</v>
      </c>
      <c r="M82">
        <v>92</v>
      </c>
      <c r="N82">
        <v>118.125</v>
      </c>
      <c r="O82">
        <v>123.66562500000001</v>
      </c>
      <c r="P82">
        <v>110.625</v>
      </c>
      <c r="Q82">
        <v>16.899999999999999</v>
      </c>
      <c r="R82">
        <v>21.196097999999999</v>
      </c>
      <c r="S82">
        <v>26.3901</v>
      </c>
      <c r="T82">
        <v>0</v>
      </c>
      <c r="U82">
        <v>418.77</v>
      </c>
      <c r="V82">
        <v>14.25</v>
      </c>
      <c r="W82">
        <v>46.399079999999998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19.4376</v>
      </c>
      <c r="AH82">
        <v>140.34540000000001</v>
      </c>
      <c r="AI82">
        <v>33.097999999999999</v>
      </c>
      <c r="AJ82">
        <v>0</v>
      </c>
      <c r="AK82">
        <v>51.394500000000001</v>
      </c>
      <c r="AL82">
        <v>20.916</v>
      </c>
      <c r="AM82">
        <v>15.836040000000001</v>
      </c>
      <c r="AN82">
        <v>0.66954999999999998</v>
      </c>
      <c r="AO82">
        <v>0</v>
      </c>
      <c r="AP82">
        <v>2.3058000000000001</v>
      </c>
      <c r="AQ82">
        <v>31.184999999999999</v>
      </c>
      <c r="AR82">
        <v>49.68</v>
      </c>
      <c r="AS82">
        <v>31.897382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3133.3871210000011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653.15</v>
      </c>
      <c r="M83">
        <v>92</v>
      </c>
      <c r="N83">
        <v>118.125</v>
      </c>
      <c r="O83">
        <v>123.66562500000001</v>
      </c>
      <c r="P83">
        <v>110.625</v>
      </c>
      <c r="Q83">
        <v>16.899999999999999</v>
      </c>
      <c r="R83">
        <v>21.196097999999999</v>
      </c>
      <c r="S83">
        <v>26.3901</v>
      </c>
      <c r="T83">
        <v>0</v>
      </c>
      <c r="U83">
        <v>418.77</v>
      </c>
      <c r="V83">
        <v>14.25</v>
      </c>
      <c r="W83">
        <v>46.399079999999998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19.4376</v>
      </c>
      <c r="AH83">
        <v>140.34540000000001</v>
      </c>
      <c r="AI83">
        <v>33.097999999999999</v>
      </c>
      <c r="AJ83">
        <v>0</v>
      </c>
      <c r="AK83">
        <v>51.394500000000001</v>
      </c>
      <c r="AL83">
        <v>20.916</v>
      </c>
      <c r="AM83">
        <v>15.836040000000001</v>
      </c>
      <c r="AN83">
        <v>0.66954999999999998</v>
      </c>
      <c r="AO83">
        <v>0</v>
      </c>
      <c r="AP83">
        <v>2.3058000000000001</v>
      </c>
      <c r="AQ83">
        <v>31.184999999999999</v>
      </c>
      <c r="AR83">
        <v>49.68</v>
      </c>
      <c r="AS83">
        <v>31.897382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3133.3871210000011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653.15</v>
      </c>
      <c r="M84">
        <v>92</v>
      </c>
      <c r="N84">
        <v>118.125</v>
      </c>
      <c r="O84">
        <v>123.66562500000001</v>
      </c>
      <c r="P84">
        <v>110.625</v>
      </c>
      <c r="Q84">
        <v>16.899999999999999</v>
      </c>
      <c r="R84">
        <v>21.196097999999999</v>
      </c>
      <c r="S84">
        <v>26.3901</v>
      </c>
      <c r="T84">
        <v>0</v>
      </c>
      <c r="U84">
        <v>418.77</v>
      </c>
      <c r="V84">
        <v>14.25</v>
      </c>
      <c r="W84">
        <v>46.399079999999998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19.4376</v>
      </c>
      <c r="AH84">
        <v>140.34540000000001</v>
      </c>
      <c r="AI84">
        <v>16.548999999999999</v>
      </c>
      <c r="AJ84">
        <v>0</v>
      </c>
      <c r="AK84">
        <v>51.394500000000001</v>
      </c>
      <c r="AL84">
        <v>20.916</v>
      </c>
      <c r="AM84">
        <v>15.836040000000001</v>
      </c>
      <c r="AN84">
        <v>0.66954999999999998</v>
      </c>
      <c r="AO84">
        <v>0</v>
      </c>
      <c r="AP84">
        <v>2.3058000000000001</v>
      </c>
      <c r="AQ84">
        <v>31.184999999999999</v>
      </c>
      <c r="AR84">
        <v>49.68</v>
      </c>
      <c r="AS84">
        <v>31.897382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3116.8381210000011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686.77995799999997</v>
      </c>
      <c r="L85">
        <v>653.15</v>
      </c>
      <c r="M85">
        <v>92</v>
      </c>
      <c r="N85">
        <v>118.125</v>
      </c>
      <c r="O85">
        <v>123.66562500000001</v>
      </c>
      <c r="P85">
        <v>110.625</v>
      </c>
      <c r="Q85">
        <v>16.899999999999999</v>
      </c>
      <c r="R85">
        <v>24.5061</v>
      </c>
      <c r="S85">
        <v>26.3901</v>
      </c>
      <c r="T85">
        <v>0</v>
      </c>
      <c r="U85">
        <v>418.77</v>
      </c>
      <c r="V85">
        <v>14.25</v>
      </c>
      <c r="W85">
        <v>46.399079999999998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19.4376</v>
      </c>
      <c r="AH85">
        <v>140.34540000000001</v>
      </c>
      <c r="AI85">
        <v>2.5459999999999998</v>
      </c>
      <c r="AJ85">
        <v>0</v>
      </c>
      <c r="AK85">
        <v>51.394500000000001</v>
      </c>
      <c r="AL85">
        <v>20.916</v>
      </c>
      <c r="AM85">
        <v>15.836040000000001</v>
      </c>
      <c r="AN85">
        <v>0.66954999999999998</v>
      </c>
      <c r="AO85">
        <v>0</v>
      </c>
      <c r="AP85">
        <v>2.3058000000000001</v>
      </c>
      <c r="AQ85">
        <v>31.184999999999999</v>
      </c>
      <c r="AR85">
        <v>49.68</v>
      </c>
      <c r="AS85">
        <v>31.897382</v>
      </c>
      <c r="AT85">
        <v>14.603592000000001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3105.7519150000012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686.77995799999997</v>
      </c>
      <c r="L86">
        <v>653.15</v>
      </c>
      <c r="M86">
        <v>92</v>
      </c>
      <c r="N86">
        <v>118.125</v>
      </c>
      <c r="O86">
        <v>123.66562500000001</v>
      </c>
      <c r="P86">
        <v>110.625</v>
      </c>
      <c r="Q86">
        <v>16.899999999999999</v>
      </c>
      <c r="R86">
        <v>24.5061</v>
      </c>
      <c r="S86">
        <v>26.3901</v>
      </c>
      <c r="T86">
        <v>0</v>
      </c>
      <c r="U86">
        <v>418.77</v>
      </c>
      <c r="V86">
        <v>14.25</v>
      </c>
      <c r="W86">
        <v>46.399079999999998</v>
      </c>
      <c r="X86">
        <v>147.515624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19.4376</v>
      </c>
      <c r="AH86">
        <v>140.34540000000001</v>
      </c>
      <c r="AI86">
        <v>0</v>
      </c>
      <c r="AJ86">
        <v>0</v>
      </c>
      <c r="AK86">
        <v>51.394500000000001</v>
      </c>
      <c r="AL86">
        <v>20.916</v>
      </c>
      <c r="AM86">
        <v>15.836040000000001</v>
      </c>
      <c r="AN86">
        <v>0.66954999999999998</v>
      </c>
      <c r="AO86">
        <v>0</v>
      </c>
      <c r="AP86">
        <v>2.3058000000000001</v>
      </c>
      <c r="AQ86">
        <v>31.184999999999999</v>
      </c>
      <c r="AR86">
        <v>49.68</v>
      </c>
      <c r="AS86">
        <v>31.897382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3103.5991230000013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686.77995799999997</v>
      </c>
      <c r="L87">
        <v>653.15</v>
      </c>
      <c r="M87">
        <v>92</v>
      </c>
      <c r="N87">
        <v>118.125</v>
      </c>
      <c r="O87">
        <v>123.66562500000001</v>
      </c>
      <c r="P87">
        <v>110.625</v>
      </c>
      <c r="Q87">
        <v>16.899999999999999</v>
      </c>
      <c r="R87">
        <v>27.863099999999999</v>
      </c>
      <c r="S87">
        <v>26.3901</v>
      </c>
      <c r="T87">
        <v>0</v>
      </c>
      <c r="U87">
        <v>418.77</v>
      </c>
      <c r="V87">
        <v>14.25</v>
      </c>
      <c r="W87">
        <v>46.399079999999998</v>
      </c>
      <c r="X87">
        <v>147.515624</v>
      </c>
      <c r="Y87">
        <v>0</v>
      </c>
      <c r="Z87">
        <v>6.5537999999999998</v>
      </c>
      <c r="AA87">
        <v>28.045000000000002</v>
      </c>
      <c r="AB87">
        <v>26.260100000000001</v>
      </c>
      <c r="AC87">
        <v>19.35568</v>
      </c>
      <c r="AD87">
        <v>18.229800000000001</v>
      </c>
      <c r="AE87">
        <v>42.338999999999999</v>
      </c>
      <c r="AF87">
        <v>26.622</v>
      </c>
      <c r="AG87">
        <v>19.4376</v>
      </c>
      <c r="AH87">
        <v>113.64</v>
      </c>
      <c r="AI87">
        <v>0</v>
      </c>
      <c r="AJ87">
        <v>0</v>
      </c>
      <c r="AK87">
        <v>51.394500000000001</v>
      </c>
      <c r="AL87">
        <v>20.916</v>
      </c>
      <c r="AM87">
        <v>15.836040000000001</v>
      </c>
      <c r="AN87">
        <v>0.66954999999999998</v>
      </c>
      <c r="AO87">
        <v>0</v>
      </c>
      <c r="AP87">
        <v>2.3058000000000001</v>
      </c>
      <c r="AQ87">
        <v>31.184999999999999</v>
      </c>
      <c r="AR87">
        <v>49.68</v>
      </c>
      <c r="AS87">
        <v>31.897382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3001.7975390000011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686.77995799999997</v>
      </c>
      <c r="L88">
        <v>653.15</v>
      </c>
      <c r="M88">
        <v>92</v>
      </c>
      <c r="N88">
        <v>118.125</v>
      </c>
      <c r="O88">
        <v>123.66562500000001</v>
      </c>
      <c r="P88">
        <v>110.625</v>
      </c>
      <c r="Q88">
        <v>16.899999999999999</v>
      </c>
      <c r="R88">
        <v>27.863099999999999</v>
      </c>
      <c r="S88">
        <v>26.3901</v>
      </c>
      <c r="T88">
        <v>0</v>
      </c>
      <c r="U88">
        <v>418.77</v>
      </c>
      <c r="V88">
        <v>14.25</v>
      </c>
      <c r="W88">
        <v>46.399079999999998</v>
      </c>
      <c r="X88">
        <v>147.515624</v>
      </c>
      <c r="Y88">
        <v>0</v>
      </c>
      <c r="Z88">
        <v>6.5537999999999998</v>
      </c>
      <c r="AA88">
        <v>28.045000000000002</v>
      </c>
      <c r="AB88">
        <v>26.260100000000001</v>
      </c>
      <c r="AC88">
        <v>19.35568</v>
      </c>
      <c r="AD88">
        <v>18.229800000000001</v>
      </c>
      <c r="AE88">
        <v>42.338999999999999</v>
      </c>
      <c r="AF88">
        <v>26.622</v>
      </c>
      <c r="AG88">
        <v>19.4376</v>
      </c>
      <c r="AH88">
        <v>113.64</v>
      </c>
      <c r="AI88">
        <v>0</v>
      </c>
      <c r="AJ88">
        <v>0</v>
      </c>
      <c r="AK88">
        <v>51.394500000000001</v>
      </c>
      <c r="AL88">
        <v>20.916</v>
      </c>
      <c r="AM88">
        <v>15.836040000000001</v>
      </c>
      <c r="AN88">
        <v>0.66954999999999998</v>
      </c>
      <c r="AO88">
        <v>0</v>
      </c>
      <c r="AP88">
        <v>2.5619999999999998</v>
      </c>
      <c r="AQ88">
        <v>31.184999999999999</v>
      </c>
      <c r="AR88">
        <v>49.68</v>
      </c>
      <c r="AS88">
        <v>31.897382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3002.0537390000009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686.77995799999997</v>
      </c>
      <c r="L89">
        <v>653.15</v>
      </c>
      <c r="M89">
        <v>92</v>
      </c>
      <c r="N89">
        <v>118.125</v>
      </c>
      <c r="O89">
        <v>123.66562500000001</v>
      </c>
      <c r="P89">
        <v>110.625</v>
      </c>
      <c r="Q89">
        <v>16.899999999999999</v>
      </c>
      <c r="R89">
        <v>21.196097999999999</v>
      </c>
      <c r="S89">
        <v>26.3901</v>
      </c>
      <c r="T89">
        <v>0</v>
      </c>
      <c r="U89">
        <v>418.77</v>
      </c>
      <c r="V89">
        <v>14.25</v>
      </c>
      <c r="W89">
        <v>46.399079999999998</v>
      </c>
      <c r="X89">
        <v>147.515624</v>
      </c>
      <c r="Y89">
        <v>0</v>
      </c>
      <c r="Z89">
        <v>6.5537999999999998</v>
      </c>
      <c r="AA89">
        <v>28.045000000000002</v>
      </c>
      <c r="AB89">
        <v>26.260100000000001</v>
      </c>
      <c r="AC89">
        <v>19.35568</v>
      </c>
      <c r="AD89">
        <v>18.229800000000001</v>
      </c>
      <c r="AE89">
        <v>42.338999999999999</v>
      </c>
      <c r="AF89">
        <v>26.622</v>
      </c>
      <c r="AG89">
        <v>19.4376</v>
      </c>
      <c r="AH89">
        <v>113.64</v>
      </c>
      <c r="AI89">
        <v>0</v>
      </c>
      <c r="AJ89">
        <v>0</v>
      </c>
      <c r="AK89">
        <v>51.394500000000001</v>
      </c>
      <c r="AL89">
        <v>20.916</v>
      </c>
      <c r="AM89">
        <v>15.836040000000001</v>
      </c>
      <c r="AN89">
        <v>0.66954999999999998</v>
      </c>
      <c r="AO89">
        <v>0</v>
      </c>
      <c r="AP89">
        <v>2.5619999999999998</v>
      </c>
      <c r="AQ89">
        <v>31.184999999999999</v>
      </c>
      <c r="AR89">
        <v>49.68</v>
      </c>
      <c r="AS89">
        <v>31.897382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2995.3867370000007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686.77995799999997</v>
      </c>
      <c r="L90">
        <v>653.15</v>
      </c>
      <c r="M90">
        <v>92</v>
      </c>
      <c r="N90">
        <v>118.125</v>
      </c>
      <c r="O90">
        <v>123.66562500000001</v>
      </c>
      <c r="P90">
        <v>105</v>
      </c>
      <c r="Q90">
        <v>16.899999999999999</v>
      </c>
      <c r="R90">
        <v>21.196097999999999</v>
      </c>
      <c r="S90">
        <v>26.3901</v>
      </c>
      <c r="T90">
        <v>0</v>
      </c>
      <c r="U90">
        <v>418.77</v>
      </c>
      <c r="V90">
        <v>14.25</v>
      </c>
      <c r="W90">
        <v>46.399079999999998</v>
      </c>
      <c r="X90">
        <v>147.515624</v>
      </c>
      <c r="Y90">
        <v>0</v>
      </c>
      <c r="Z90">
        <v>6.5537999999999998</v>
      </c>
      <c r="AA90">
        <v>28.045000000000002</v>
      </c>
      <c r="AB90">
        <v>26.260100000000001</v>
      </c>
      <c r="AC90">
        <v>19.35568</v>
      </c>
      <c r="AD90">
        <v>18.229800000000001</v>
      </c>
      <c r="AE90">
        <v>42.338999999999999</v>
      </c>
      <c r="AF90">
        <v>26.622</v>
      </c>
      <c r="AG90">
        <v>19.4376</v>
      </c>
      <c r="AH90">
        <v>113.64</v>
      </c>
      <c r="AI90">
        <v>0</v>
      </c>
      <c r="AJ90">
        <v>0</v>
      </c>
      <c r="AK90">
        <v>51.394500000000001</v>
      </c>
      <c r="AL90">
        <v>20.916</v>
      </c>
      <c r="AM90">
        <v>15.836040000000001</v>
      </c>
      <c r="AN90">
        <v>0.66954999999999998</v>
      </c>
      <c r="AO90">
        <v>5.2919999999999998E-3</v>
      </c>
      <c r="AP90">
        <v>2.5619999999999998</v>
      </c>
      <c r="AQ90">
        <v>31.184999999999999</v>
      </c>
      <c r="AR90">
        <v>49.68</v>
      </c>
      <c r="AS90">
        <v>31.897382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2989.7670290000005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686.77995799999997</v>
      </c>
      <c r="L91">
        <v>653.15</v>
      </c>
      <c r="M91">
        <v>92</v>
      </c>
      <c r="N91">
        <v>118.125</v>
      </c>
      <c r="O91">
        <v>123.66562500000001</v>
      </c>
      <c r="P91">
        <v>105</v>
      </c>
      <c r="Q91">
        <v>16.899999999999999</v>
      </c>
      <c r="R91">
        <v>21.196097999999999</v>
      </c>
      <c r="S91">
        <v>26.3901</v>
      </c>
      <c r="T91">
        <v>0</v>
      </c>
      <c r="U91">
        <v>418.77</v>
      </c>
      <c r="V91">
        <v>14.25</v>
      </c>
      <c r="W91">
        <v>46.399079999999998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19.4376</v>
      </c>
      <c r="AH91">
        <v>140.34540000000001</v>
      </c>
      <c r="AI91">
        <v>0</v>
      </c>
      <c r="AJ91">
        <v>0</v>
      </c>
      <c r="AK91">
        <v>51.394500000000001</v>
      </c>
      <c r="AL91">
        <v>20.916</v>
      </c>
      <c r="AM91">
        <v>15.836040000000001</v>
      </c>
      <c r="AN91">
        <v>0.66954999999999998</v>
      </c>
      <c r="AO91">
        <v>0</v>
      </c>
      <c r="AP91">
        <v>2.5619999999999998</v>
      </c>
      <c r="AQ91">
        <v>31.184999999999999</v>
      </c>
      <c r="AR91">
        <v>49.68</v>
      </c>
      <c r="AS91">
        <v>31.897382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3094.920321000001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686.77995799999997</v>
      </c>
      <c r="L92">
        <v>653.15</v>
      </c>
      <c r="M92">
        <v>92</v>
      </c>
      <c r="N92">
        <v>118.125</v>
      </c>
      <c r="O92">
        <v>123.66562500000001</v>
      </c>
      <c r="P92">
        <v>105</v>
      </c>
      <c r="Q92">
        <v>16.899999999999999</v>
      </c>
      <c r="R92">
        <v>21.196097999999999</v>
      </c>
      <c r="S92">
        <v>26.3901</v>
      </c>
      <c r="T92">
        <v>0</v>
      </c>
      <c r="U92">
        <v>418.77</v>
      </c>
      <c r="V92">
        <v>14.25</v>
      </c>
      <c r="W92">
        <v>46.399079999999998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19.4376</v>
      </c>
      <c r="AH92">
        <v>140.34540000000001</v>
      </c>
      <c r="AI92">
        <v>0</v>
      </c>
      <c r="AJ92">
        <v>0</v>
      </c>
      <c r="AK92">
        <v>51.394500000000001</v>
      </c>
      <c r="AL92">
        <v>20.916</v>
      </c>
      <c r="AM92">
        <v>15.836040000000001</v>
      </c>
      <c r="AN92">
        <v>0.66954999999999998</v>
      </c>
      <c r="AO92">
        <v>9.4079999999999997E-3</v>
      </c>
      <c r="AP92">
        <v>2.5619999999999998</v>
      </c>
      <c r="AQ92">
        <v>31.184999999999999</v>
      </c>
      <c r="AR92">
        <v>49.68</v>
      </c>
      <c r="AS92">
        <v>31.897382</v>
      </c>
      <c r="AT92">
        <v>14.526232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3094.4591610000011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686.77995799999997</v>
      </c>
      <c r="L93">
        <v>653.15</v>
      </c>
      <c r="M93">
        <v>92</v>
      </c>
      <c r="N93">
        <v>118.125</v>
      </c>
      <c r="O93">
        <v>123.66562500000001</v>
      </c>
      <c r="P93">
        <v>105</v>
      </c>
      <c r="Q93">
        <v>16.899999999999999</v>
      </c>
      <c r="R93">
        <v>24.5061</v>
      </c>
      <c r="S93">
        <v>26.3901</v>
      </c>
      <c r="T93">
        <v>0</v>
      </c>
      <c r="U93">
        <v>418.77</v>
      </c>
      <c r="V93">
        <v>14.25</v>
      </c>
      <c r="W93">
        <v>46.399079999999998</v>
      </c>
      <c r="X93">
        <v>147.515624</v>
      </c>
      <c r="Y93">
        <v>0</v>
      </c>
      <c r="Z93">
        <v>13.09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19.4376</v>
      </c>
      <c r="AH93">
        <v>140.34540000000001</v>
      </c>
      <c r="AI93">
        <v>0</v>
      </c>
      <c r="AJ93">
        <v>0</v>
      </c>
      <c r="AK93">
        <v>51.394500000000001</v>
      </c>
      <c r="AL93">
        <v>20.916</v>
      </c>
      <c r="AM93">
        <v>15.836040000000001</v>
      </c>
      <c r="AN93">
        <v>0.66954999999999998</v>
      </c>
      <c r="AO93">
        <v>2.1167999999999999E-2</v>
      </c>
      <c r="AP93">
        <v>2.5619999999999998</v>
      </c>
      <c r="AQ93">
        <v>31.184999999999999</v>
      </c>
      <c r="AR93">
        <v>49.68</v>
      </c>
      <c r="AS93">
        <v>31.897382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3091.6800910000015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686.77995799999997</v>
      </c>
      <c r="L94">
        <v>653.15</v>
      </c>
      <c r="M94">
        <v>92</v>
      </c>
      <c r="N94">
        <v>118.125</v>
      </c>
      <c r="O94">
        <v>123.66562500000001</v>
      </c>
      <c r="P94">
        <v>105</v>
      </c>
      <c r="Q94">
        <v>16.899999999999999</v>
      </c>
      <c r="R94">
        <v>24.5061</v>
      </c>
      <c r="S94">
        <v>26.3901</v>
      </c>
      <c r="T94">
        <v>0</v>
      </c>
      <c r="U94">
        <v>418.77</v>
      </c>
      <c r="V94">
        <v>14.25</v>
      </c>
      <c r="W94">
        <v>46.399079999999998</v>
      </c>
      <c r="X94">
        <v>147.515624</v>
      </c>
      <c r="Y94">
        <v>0</v>
      </c>
      <c r="Z94">
        <v>13.09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19.4376</v>
      </c>
      <c r="AH94">
        <v>116.9545</v>
      </c>
      <c r="AI94">
        <v>0</v>
      </c>
      <c r="AJ94">
        <v>0</v>
      </c>
      <c r="AK94">
        <v>51.394500000000001</v>
      </c>
      <c r="AL94">
        <v>20.916</v>
      </c>
      <c r="AM94">
        <v>15.836040000000001</v>
      </c>
      <c r="AN94">
        <v>0.66954999999999998</v>
      </c>
      <c r="AO94">
        <v>3.5867999999999997E-2</v>
      </c>
      <c r="AP94">
        <v>2.5619999999999998</v>
      </c>
      <c r="AQ94">
        <v>31.184999999999999</v>
      </c>
      <c r="AR94">
        <v>49.68</v>
      </c>
      <c r="AS94">
        <v>31.897382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3068.3038910000009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686.77995799999997</v>
      </c>
      <c r="L95">
        <v>653.15</v>
      </c>
      <c r="M95">
        <v>92</v>
      </c>
      <c r="N95">
        <v>118.125</v>
      </c>
      <c r="O95">
        <v>123.66562500000001</v>
      </c>
      <c r="P95">
        <v>105</v>
      </c>
      <c r="Q95">
        <v>16.899999999999999</v>
      </c>
      <c r="R95">
        <v>27.863099999999999</v>
      </c>
      <c r="S95">
        <v>26.3901</v>
      </c>
      <c r="T95">
        <v>0</v>
      </c>
      <c r="U95">
        <v>418.77</v>
      </c>
      <c r="V95">
        <v>14.25</v>
      </c>
      <c r="W95">
        <v>46.399079999999998</v>
      </c>
      <c r="X95">
        <v>147.515624</v>
      </c>
      <c r="Y95">
        <v>0</v>
      </c>
      <c r="Z95">
        <v>6.5537999999999998</v>
      </c>
      <c r="AA95">
        <v>28.045000000000002</v>
      </c>
      <c r="AB95">
        <v>39.510120000000001</v>
      </c>
      <c r="AC95">
        <v>19.35568</v>
      </c>
      <c r="AD95">
        <v>18.229800000000001</v>
      </c>
      <c r="AE95">
        <v>28.225999999999999</v>
      </c>
      <c r="AF95">
        <v>17.748000000000001</v>
      </c>
      <c r="AG95">
        <v>19.4376</v>
      </c>
      <c r="AH95">
        <v>107.4845</v>
      </c>
      <c r="AI95">
        <v>0</v>
      </c>
      <c r="AJ95">
        <v>0</v>
      </c>
      <c r="AK95">
        <v>51.394500000000001</v>
      </c>
      <c r="AL95">
        <v>20.916</v>
      </c>
      <c r="AM95">
        <v>15.836040000000001</v>
      </c>
      <c r="AN95">
        <v>0.66954999999999998</v>
      </c>
      <c r="AO95">
        <v>0.27312599999999998</v>
      </c>
      <c r="AP95">
        <v>2.5619999999999998</v>
      </c>
      <c r="AQ95">
        <v>31.184999999999999</v>
      </c>
      <c r="AR95">
        <v>49.68</v>
      </c>
      <c r="AS95">
        <v>31.897382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2980.8093850000014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686.77995799999997</v>
      </c>
      <c r="L96">
        <v>653.15</v>
      </c>
      <c r="M96">
        <v>92</v>
      </c>
      <c r="N96">
        <v>118.125</v>
      </c>
      <c r="O96">
        <v>123.66562500000001</v>
      </c>
      <c r="P96">
        <v>105</v>
      </c>
      <c r="Q96">
        <v>16.899999999999999</v>
      </c>
      <c r="R96">
        <v>27.863099999999999</v>
      </c>
      <c r="S96">
        <v>26.3901</v>
      </c>
      <c r="T96">
        <v>0</v>
      </c>
      <c r="U96">
        <v>418.77</v>
      </c>
      <c r="V96">
        <v>14.25</v>
      </c>
      <c r="W96">
        <v>46.399079999999998</v>
      </c>
      <c r="X96">
        <v>147.515624</v>
      </c>
      <c r="Y96">
        <v>0</v>
      </c>
      <c r="Z96">
        <v>6.5537999999999998</v>
      </c>
      <c r="AA96">
        <v>28.045000000000002</v>
      </c>
      <c r="AB96">
        <v>39.510120000000001</v>
      </c>
      <c r="AC96">
        <v>19.35568</v>
      </c>
      <c r="AD96">
        <v>18.229800000000001</v>
      </c>
      <c r="AE96">
        <v>28.225999999999999</v>
      </c>
      <c r="AF96">
        <v>17.748000000000001</v>
      </c>
      <c r="AG96">
        <v>19.4376</v>
      </c>
      <c r="AH96">
        <v>80.589699999999993</v>
      </c>
      <c r="AI96">
        <v>0</v>
      </c>
      <c r="AJ96">
        <v>0</v>
      </c>
      <c r="AK96">
        <v>51.394500000000001</v>
      </c>
      <c r="AL96">
        <v>20.916</v>
      </c>
      <c r="AM96">
        <v>15.836040000000001</v>
      </c>
      <c r="AN96">
        <v>0.66954999999999998</v>
      </c>
      <c r="AO96">
        <v>0.28223999999999999</v>
      </c>
      <c r="AP96">
        <v>2.5619999999999998</v>
      </c>
      <c r="AQ96">
        <v>31.184999999999999</v>
      </c>
      <c r="AR96">
        <v>49.68</v>
      </c>
      <c r="AS96">
        <v>31.897382</v>
      </c>
      <c r="AT96">
        <v>13.999459999999999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2952.9263590000014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686.77995799999997</v>
      </c>
      <c r="L97">
        <v>653.15</v>
      </c>
      <c r="M97">
        <v>92</v>
      </c>
      <c r="N97">
        <v>118.125</v>
      </c>
      <c r="O97">
        <v>60.678600000000003</v>
      </c>
      <c r="P97">
        <v>105</v>
      </c>
      <c r="Q97">
        <v>16.899999999999999</v>
      </c>
      <c r="R97">
        <v>31.220099999999999</v>
      </c>
      <c r="S97">
        <v>26.3901</v>
      </c>
      <c r="T97">
        <v>0</v>
      </c>
      <c r="U97">
        <v>418.77</v>
      </c>
      <c r="V97">
        <v>14.25</v>
      </c>
      <c r="W97">
        <v>46.399079999999998</v>
      </c>
      <c r="X97">
        <v>147.515624</v>
      </c>
      <c r="Y97">
        <v>0</v>
      </c>
      <c r="Z97">
        <v>6.5537999999999998</v>
      </c>
      <c r="AA97">
        <v>28.045000000000002</v>
      </c>
      <c r="AB97">
        <v>39.510120000000001</v>
      </c>
      <c r="AC97">
        <v>19.35568</v>
      </c>
      <c r="AD97">
        <v>18.229800000000001</v>
      </c>
      <c r="AE97">
        <v>28.225999999999999</v>
      </c>
      <c r="AF97">
        <v>17.748000000000001</v>
      </c>
      <c r="AG97">
        <v>19.4376</v>
      </c>
      <c r="AH97">
        <v>66.290000000000006</v>
      </c>
      <c r="AI97">
        <v>0</v>
      </c>
      <c r="AJ97">
        <v>0</v>
      </c>
      <c r="AK97">
        <v>51.394500000000001</v>
      </c>
      <c r="AL97">
        <v>20.916</v>
      </c>
      <c r="AM97">
        <v>14.23644</v>
      </c>
      <c r="AN97">
        <v>0.66954999999999998</v>
      </c>
      <c r="AO97">
        <v>0.29399999999999998</v>
      </c>
      <c r="AP97">
        <v>2.5619999999999998</v>
      </c>
      <c r="AQ97">
        <v>31.184999999999999</v>
      </c>
      <c r="AR97">
        <v>49.68</v>
      </c>
      <c r="AS97">
        <v>31.897382</v>
      </c>
      <c r="AT97">
        <v>13.873604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2877.2829380000007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686.77995799999997</v>
      </c>
      <c r="L98">
        <v>653.15</v>
      </c>
      <c r="M98">
        <v>92</v>
      </c>
      <c r="N98">
        <v>118.125</v>
      </c>
      <c r="O98">
        <v>60.678600000000003</v>
      </c>
      <c r="P98">
        <v>105</v>
      </c>
      <c r="Q98">
        <v>16.899999999999999</v>
      </c>
      <c r="R98">
        <v>31.220099999999999</v>
      </c>
      <c r="S98">
        <v>26.3901</v>
      </c>
      <c r="T98">
        <v>0</v>
      </c>
      <c r="U98">
        <v>418.77</v>
      </c>
      <c r="V98">
        <v>14.25</v>
      </c>
      <c r="W98">
        <v>46.399079999999998</v>
      </c>
      <c r="X98">
        <v>147.515624</v>
      </c>
      <c r="Y98">
        <v>0</v>
      </c>
      <c r="Z98">
        <v>6.5537999999999998</v>
      </c>
      <c r="AA98">
        <v>28.045000000000002</v>
      </c>
      <c r="AB98">
        <v>13.0634</v>
      </c>
      <c r="AC98">
        <v>19.35568</v>
      </c>
      <c r="AD98">
        <v>18.229800000000001</v>
      </c>
      <c r="AE98">
        <v>28.225999999999999</v>
      </c>
      <c r="AF98">
        <v>17.748000000000001</v>
      </c>
      <c r="AG98">
        <v>19.4376</v>
      </c>
      <c r="AH98">
        <v>37.880000000000003</v>
      </c>
      <c r="AI98">
        <v>0</v>
      </c>
      <c r="AJ98">
        <v>0</v>
      </c>
      <c r="AK98">
        <v>51.394500000000001</v>
      </c>
      <c r="AL98">
        <v>20.916</v>
      </c>
      <c r="AM98">
        <v>10.557359999999999</v>
      </c>
      <c r="AN98">
        <v>0.66954999999999998</v>
      </c>
      <c r="AO98">
        <v>0.30869999999999997</v>
      </c>
      <c r="AP98">
        <v>2.5619999999999998</v>
      </c>
      <c r="AQ98">
        <v>31.184999999999999</v>
      </c>
      <c r="AR98">
        <v>49.68</v>
      </c>
      <c r="AS98">
        <v>31.897382</v>
      </c>
      <c r="AT98">
        <v>13.550791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2818.439025000001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13.45176240424999</v>
      </c>
      <c r="L99">
        <f t="shared" si="2"/>
        <v>15.108522750000013</v>
      </c>
      <c r="M99">
        <f t="shared" si="2"/>
        <v>2.1579999999999999</v>
      </c>
      <c r="N99">
        <f t="shared" si="2"/>
        <v>2.835</v>
      </c>
      <c r="O99">
        <f t="shared" si="2"/>
        <v>2.9364814874999947</v>
      </c>
      <c r="P99">
        <f t="shared" si="2"/>
        <v>2.8677374999999983</v>
      </c>
      <c r="Q99">
        <f t="shared" si="2"/>
        <v>0.38704375000000046</v>
      </c>
      <c r="R99">
        <f t="shared" si="2"/>
        <v>0.5004276119999993</v>
      </c>
      <c r="S99">
        <f t="shared" si="2"/>
        <v>0.60438615000000084</v>
      </c>
      <c r="T99">
        <f t="shared" si="2"/>
        <v>0</v>
      </c>
      <c r="U99">
        <f t="shared" si="2"/>
        <v>10.050479999999991</v>
      </c>
      <c r="V99">
        <f t="shared" si="2"/>
        <v>0.34200000000000003</v>
      </c>
      <c r="W99">
        <f t="shared" si="2"/>
        <v>1.1135779200000013</v>
      </c>
      <c r="X99">
        <f t="shared" si="2"/>
        <v>3.540374975999995</v>
      </c>
      <c r="Y99">
        <f t="shared" si="2"/>
        <v>0</v>
      </c>
      <c r="Z99">
        <f t="shared" si="2"/>
        <v>0.19164035000000015</v>
      </c>
      <c r="AA99">
        <f t="shared" si="2"/>
        <v>0.35550158000000009</v>
      </c>
      <c r="AB99">
        <f t="shared" si="2"/>
        <v>0.38023824999999978</v>
      </c>
      <c r="AC99">
        <f t="shared" si="2"/>
        <v>0.29033488099999982</v>
      </c>
      <c r="AD99">
        <f t="shared" si="2"/>
        <v>0.36003855000000018</v>
      </c>
      <c r="AE99">
        <f t="shared" si="2"/>
        <v>0.69830739100000128</v>
      </c>
      <c r="AF99">
        <f t="shared" si="2"/>
        <v>0.30615300000000029</v>
      </c>
      <c r="AG99">
        <f t="shared" si="2"/>
        <v>0.46650239999999948</v>
      </c>
      <c r="AH99">
        <f t="shared" si="2"/>
        <v>0.99150899999999997</v>
      </c>
      <c r="AI99">
        <f t="shared" si="2"/>
        <v>9.6748000000000001E-2</v>
      </c>
      <c r="AJ99">
        <f t="shared" si="2"/>
        <v>0</v>
      </c>
      <c r="AK99">
        <f t="shared" si="2"/>
        <v>1.2334680000000007</v>
      </c>
      <c r="AL99">
        <f t="shared" si="2"/>
        <v>0.74861850000000041</v>
      </c>
      <c r="AM99">
        <f t="shared" si="2"/>
        <v>0.15994667000000012</v>
      </c>
      <c r="AN99">
        <f t="shared" si="2"/>
        <v>1.6069200000000013E-2</v>
      </c>
      <c r="AO99">
        <f t="shared" si="2"/>
        <v>2.2587284999999999E-3</v>
      </c>
      <c r="AP99">
        <f t="shared" si="2"/>
        <v>7.0519050000000041E-2</v>
      </c>
      <c r="AQ99">
        <f t="shared" si="2"/>
        <v>0.43154999999999949</v>
      </c>
      <c r="AR99">
        <f t="shared" si="2"/>
        <v>1.2022559999999993</v>
      </c>
      <c r="AS99">
        <f t="shared" si="2"/>
        <v>0.76987947600000106</v>
      </c>
      <c r="AT99">
        <f t="shared" si="2"/>
        <v>0.34448200849999949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65.011815584749996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Z3" sqref="Z3: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331.23038700000001</v>
      </c>
      <c r="L3">
        <v>540.89954599999999</v>
      </c>
      <c r="M3">
        <v>83.920199999999994</v>
      </c>
      <c r="N3">
        <v>113.943375</v>
      </c>
      <c r="O3">
        <v>119.287862</v>
      </c>
      <c r="P3">
        <v>121.141702</v>
      </c>
      <c r="Q3">
        <v>16.301739999999999</v>
      </c>
      <c r="R3">
        <v>20.445755999999999</v>
      </c>
      <c r="S3">
        <v>25.45589</v>
      </c>
      <c r="T3">
        <v>0</v>
      </c>
      <c r="U3">
        <v>403.94554199999999</v>
      </c>
      <c r="V3">
        <v>13.74555</v>
      </c>
      <c r="W3">
        <v>44.756552999999997</v>
      </c>
      <c r="X3">
        <v>142.29357099999999</v>
      </c>
      <c r="Y3">
        <v>0</v>
      </c>
      <c r="Z3">
        <v>6.3217949999999998</v>
      </c>
      <c r="AA3">
        <v>27.104025</v>
      </c>
      <c r="AB3">
        <v>0</v>
      </c>
      <c r="AC3">
        <v>0</v>
      </c>
      <c r="AD3">
        <v>17.584465000000002</v>
      </c>
      <c r="AE3">
        <v>27.845590000000001</v>
      </c>
      <c r="AF3">
        <v>8.5598600000000005</v>
      </c>
      <c r="AG3">
        <v>18.749509</v>
      </c>
      <c r="AH3">
        <v>36.539048000000001</v>
      </c>
      <c r="AI3">
        <v>0</v>
      </c>
      <c r="AJ3">
        <v>0</v>
      </c>
      <c r="AK3">
        <v>49.575135000000003</v>
      </c>
      <c r="AL3">
        <v>20.175574000000001</v>
      </c>
      <c r="AM3">
        <v>5.0918150000000004</v>
      </c>
      <c r="AN3">
        <v>0.64584799999999998</v>
      </c>
      <c r="AO3">
        <v>0.46565899999999999</v>
      </c>
      <c r="AP3">
        <v>2.8420010000000002</v>
      </c>
      <c r="AQ3">
        <v>30.081050999999999</v>
      </c>
      <c r="AR3">
        <v>47.921328000000003</v>
      </c>
      <c r="AS3">
        <v>31.790707999999999</v>
      </c>
      <c r="AT3">
        <v>13.984161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2322.645246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331.23038700000001</v>
      </c>
      <c r="L4">
        <v>540.89954599999999</v>
      </c>
      <c r="M4">
        <v>83.920199999999994</v>
      </c>
      <c r="N4">
        <v>113.943375</v>
      </c>
      <c r="O4">
        <v>119.287862</v>
      </c>
      <c r="P4">
        <v>121.141702</v>
      </c>
      <c r="Q4">
        <v>16.301739999999999</v>
      </c>
      <c r="R4">
        <v>20.445755999999999</v>
      </c>
      <c r="S4">
        <v>25.45589</v>
      </c>
      <c r="T4">
        <v>0</v>
      </c>
      <c r="U4">
        <v>403.94554199999999</v>
      </c>
      <c r="V4">
        <v>13.74555</v>
      </c>
      <c r="W4">
        <v>44.756552999999997</v>
      </c>
      <c r="X4">
        <v>142.29357099999999</v>
      </c>
      <c r="Y4">
        <v>0</v>
      </c>
      <c r="Z4">
        <v>6.3217949999999998</v>
      </c>
      <c r="AA4">
        <v>27.104025</v>
      </c>
      <c r="AB4">
        <v>0</v>
      </c>
      <c r="AC4">
        <v>0</v>
      </c>
      <c r="AD4">
        <v>17.584465000000002</v>
      </c>
      <c r="AE4">
        <v>27.845590000000001</v>
      </c>
      <c r="AF4">
        <v>8.5598600000000005</v>
      </c>
      <c r="AG4">
        <v>18.749509</v>
      </c>
      <c r="AH4">
        <v>36.539048000000001</v>
      </c>
      <c r="AI4">
        <v>0</v>
      </c>
      <c r="AJ4">
        <v>0</v>
      </c>
      <c r="AK4">
        <v>49.575135000000003</v>
      </c>
      <c r="AL4">
        <v>10.087787000000001</v>
      </c>
      <c r="AM4">
        <v>5.0918150000000004</v>
      </c>
      <c r="AN4">
        <v>0.64584799999999998</v>
      </c>
      <c r="AO4">
        <v>0.46934500000000001</v>
      </c>
      <c r="AP4">
        <v>2.8420010000000002</v>
      </c>
      <c r="AQ4">
        <v>30.081050999999999</v>
      </c>
      <c r="AR4">
        <v>47.921328000000003</v>
      </c>
      <c r="AS4">
        <v>31.790707999999999</v>
      </c>
      <c r="AT4">
        <v>11.624924999999999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2310.2019090000003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331.23038700000001</v>
      </c>
      <c r="L5">
        <v>540.89954599999999</v>
      </c>
      <c r="M5">
        <v>83.920199999999994</v>
      </c>
      <c r="N5">
        <v>113.943375</v>
      </c>
      <c r="O5">
        <v>119.287862</v>
      </c>
      <c r="P5">
        <v>121.141702</v>
      </c>
      <c r="Q5">
        <v>16.301739999999999</v>
      </c>
      <c r="R5">
        <v>20.445755999999999</v>
      </c>
      <c r="S5">
        <v>25.45589</v>
      </c>
      <c r="T5">
        <v>0</v>
      </c>
      <c r="U5">
        <v>403.94554199999999</v>
      </c>
      <c r="V5">
        <v>13.74555</v>
      </c>
      <c r="W5">
        <v>44.756552999999997</v>
      </c>
      <c r="X5">
        <v>142.29357099999999</v>
      </c>
      <c r="Y5">
        <v>0</v>
      </c>
      <c r="Z5">
        <v>6.3217949999999998</v>
      </c>
      <c r="AA5">
        <v>13.552013000000001</v>
      </c>
      <c r="AB5">
        <v>0</v>
      </c>
      <c r="AC5">
        <v>0</v>
      </c>
      <c r="AD5">
        <v>17.584465000000002</v>
      </c>
      <c r="AE5">
        <v>27.845590000000001</v>
      </c>
      <c r="AF5">
        <v>8.5598600000000005</v>
      </c>
      <c r="AG5">
        <v>18.749509</v>
      </c>
      <c r="AH5">
        <v>18.269524000000001</v>
      </c>
      <c r="AI5">
        <v>0</v>
      </c>
      <c r="AJ5">
        <v>0</v>
      </c>
      <c r="AK5">
        <v>49.575135000000003</v>
      </c>
      <c r="AL5">
        <v>10.087787000000001</v>
      </c>
      <c r="AM5">
        <v>5.0918150000000004</v>
      </c>
      <c r="AN5">
        <v>0.64584799999999998</v>
      </c>
      <c r="AO5">
        <v>0.50025699999999995</v>
      </c>
      <c r="AP5">
        <v>2.8420010000000002</v>
      </c>
      <c r="AQ5">
        <v>30.081050999999999</v>
      </c>
      <c r="AR5">
        <v>47.921328000000003</v>
      </c>
      <c r="AS5">
        <v>31.790707999999999</v>
      </c>
      <c r="AT5">
        <v>12.227325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2279.0136849999999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331.23038700000001</v>
      </c>
      <c r="L6">
        <v>540.89954599999999</v>
      </c>
      <c r="M6">
        <v>83.920199999999994</v>
      </c>
      <c r="N6">
        <v>113.943375</v>
      </c>
      <c r="O6">
        <v>119.287862</v>
      </c>
      <c r="P6">
        <v>121.141702</v>
      </c>
      <c r="Q6">
        <v>16.301739999999999</v>
      </c>
      <c r="R6">
        <v>20.445755999999999</v>
      </c>
      <c r="S6">
        <v>25.45589</v>
      </c>
      <c r="T6">
        <v>0</v>
      </c>
      <c r="U6">
        <v>403.94554199999999</v>
      </c>
      <c r="V6">
        <v>13.74555</v>
      </c>
      <c r="W6">
        <v>44.756552999999997</v>
      </c>
      <c r="X6">
        <v>142.29357099999999</v>
      </c>
      <c r="Y6">
        <v>0</v>
      </c>
      <c r="Z6">
        <v>6.3217949999999998</v>
      </c>
      <c r="AA6">
        <v>13.552013000000001</v>
      </c>
      <c r="AB6">
        <v>0</v>
      </c>
      <c r="AC6">
        <v>0</v>
      </c>
      <c r="AD6">
        <v>17.584465000000002</v>
      </c>
      <c r="AE6">
        <v>27.845590000000001</v>
      </c>
      <c r="AF6">
        <v>8.5598600000000005</v>
      </c>
      <c r="AG6">
        <v>18.749509</v>
      </c>
      <c r="AH6">
        <v>18.269524000000001</v>
      </c>
      <c r="AI6">
        <v>0</v>
      </c>
      <c r="AJ6">
        <v>0</v>
      </c>
      <c r="AK6">
        <v>49.575135000000003</v>
      </c>
      <c r="AL6">
        <v>10.087787000000001</v>
      </c>
      <c r="AM6">
        <v>5.0918150000000004</v>
      </c>
      <c r="AN6">
        <v>0.64584799999999998</v>
      </c>
      <c r="AO6">
        <v>0.57711100000000004</v>
      </c>
      <c r="AP6">
        <v>2.8420010000000002</v>
      </c>
      <c r="AQ6">
        <v>30.081050999999999</v>
      </c>
      <c r="AR6">
        <v>47.921328000000003</v>
      </c>
      <c r="AS6">
        <v>31.790707999999999</v>
      </c>
      <c r="AT6">
        <v>11.901712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2278.7649259999998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331.23038700000001</v>
      </c>
      <c r="L7">
        <v>540.89954599999999</v>
      </c>
      <c r="M7">
        <v>83.920199999999994</v>
      </c>
      <c r="N7">
        <v>113.943375</v>
      </c>
      <c r="O7">
        <v>119.287862</v>
      </c>
      <c r="P7">
        <v>121.141702</v>
      </c>
      <c r="Q7">
        <v>16.301739999999999</v>
      </c>
      <c r="R7">
        <v>20.445755999999999</v>
      </c>
      <c r="S7">
        <v>25.45589</v>
      </c>
      <c r="T7">
        <v>0</v>
      </c>
      <c r="U7">
        <v>403.94554199999999</v>
      </c>
      <c r="V7">
        <v>13.74555</v>
      </c>
      <c r="W7">
        <v>44.756552999999997</v>
      </c>
      <c r="X7">
        <v>142.29357099999999</v>
      </c>
      <c r="Y7">
        <v>0</v>
      </c>
      <c r="Z7">
        <v>6.3217949999999998</v>
      </c>
      <c r="AA7">
        <v>13.552013000000001</v>
      </c>
      <c r="AB7">
        <v>0</v>
      </c>
      <c r="AC7">
        <v>0</v>
      </c>
      <c r="AD7">
        <v>17.584465000000002</v>
      </c>
      <c r="AE7">
        <v>27.845590000000001</v>
      </c>
      <c r="AF7">
        <v>8.5598600000000005</v>
      </c>
      <c r="AG7">
        <v>18.749509</v>
      </c>
      <c r="AH7">
        <v>18.269524000000001</v>
      </c>
      <c r="AI7">
        <v>0</v>
      </c>
      <c r="AJ7">
        <v>0</v>
      </c>
      <c r="AK7">
        <v>49.575135000000003</v>
      </c>
      <c r="AL7">
        <v>10.087787000000001</v>
      </c>
      <c r="AM7">
        <v>5.0918150000000004</v>
      </c>
      <c r="AN7">
        <v>0.64584799999999998</v>
      </c>
      <c r="AO7">
        <v>0.52067600000000003</v>
      </c>
      <c r="AP7">
        <v>2.8420010000000002</v>
      </c>
      <c r="AQ7">
        <v>30.081050999999999</v>
      </c>
      <c r="AR7">
        <v>47.921328000000003</v>
      </c>
      <c r="AS7">
        <v>31.790707999999999</v>
      </c>
      <c r="AT7">
        <v>11.598106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2278.4048849999999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331.23038700000001</v>
      </c>
      <c r="L8">
        <v>540.89954599999999</v>
      </c>
      <c r="M8">
        <v>83.920199999999994</v>
      </c>
      <c r="N8">
        <v>113.943375</v>
      </c>
      <c r="O8">
        <v>119.287862</v>
      </c>
      <c r="P8">
        <v>121.141702</v>
      </c>
      <c r="Q8">
        <v>16.301739999999999</v>
      </c>
      <c r="R8">
        <v>20.445755999999999</v>
      </c>
      <c r="S8">
        <v>25.45589</v>
      </c>
      <c r="T8">
        <v>0</v>
      </c>
      <c r="U8">
        <v>403.94554199999999</v>
      </c>
      <c r="V8">
        <v>13.74555</v>
      </c>
      <c r="W8">
        <v>44.756552999999997</v>
      </c>
      <c r="X8">
        <v>142.29357099999999</v>
      </c>
      <c r="Y8">
        <v>0</v>
      </c>
      <c r="Z8">
        <v>6.3217949999999998</v>
      </c>
      <c r="AA8">
        <v>0</v>
      </c>
      <c r="AB8">
        <v>0</v>
      </c>
      <c r="AC8">
        <v>0</v>
      </c>
      <c r="AD8">
        <v>17.584465000000002</v>
      </c>
      <c r="AE8">
        <v>27.845590000000001</v>
      </c>
      <c r="AF8">
        <v>8.5598600000000005</v>
      </c>
      <c r="AG8">
        <v>18.749509</v>
      </c>
      <c r="AH8">
        <v>18.269524000000001</v>
      </c>
      <c r="AI8">
        <v>0</v>
      </c>
      <c r="AJ8">
        <v>0</v>
      </c>
      <c r="AK8">
        <v>49.575135000000003</v>
      </c>
      <c r="AL8">
        <v>10.087787000000001</v>
      </c>
      <c r="AM8">
        <v>5.0918150000000004</v>
      </c>
      <c r="AN8">
        <v>0.64584799999999998</v>
      </c>
      <c r="AO8">
        <v>0.51386900000000002</v>
      </c>
      <c r="AP8">
        <v>2.8420010000000002</v>
      </c>
      <c r="AQ8">
        <v>30.081050999999999</v>
      </c>
      <c r="AR8">
        <v>47.921328000000003</v>
      </c>
      <c r="AS8">
        <v>31.790707999999999</v>
      </c>
      <c r="AT8">
        <v>7.4226650000000003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2260.6706239999999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331.23038700000001</v>
      </c>
      <c r="L9">
        <v>540.89954599999999</v>
      </c>
      <c r="M9">
        <v>83.920199999999994</v>
      </c>
      <c r="N9">
        <v>113.943375</v>
      </c>
      <c r="O9">
        <v>119.287862</v>
      </c>
      <c r="P9">
        <v>121.141702</v>
      </c>
      <c r="Q9">
        <v>16.301739999999999</v>
      </c>
      <c r="R9">
        <v>20.445755999999999</v>
      </c>
      <c r="S9">
        <v>25.45589</v>
      </c>
      <c r="T9">
        <v>0</v>
      </c>
      <c r="U9">
        <v>403.94554199999999</v>
      </c>
      <c r="V9">
        <v>13.74555</v>
      </c>
      <c r="W9">
        <v>44.756552999999997</v>
      </c>
      <c r="X9">
        <v>142.29357099999999</v>
      </c>
      <c r="Y9">
        <v>0</v>
      </c>
      <c r="Z9">
        <v>6.3217949999999998</v>
      </c>
      <c r="AA9">
        <v>0</v>
      </c>
      <c r="AB9">
        <v>0</v>
      </c>
      <c r="AC9">
        <v>0</v>
      </c>
      <c r="AD9">
        <v>17.584465000000002</v>
      </c>
      <c r="AE9">
        <v>27.845590000000001</v>
      </c>
      <c r="AF9">
        <v>8.5598600000000005</v>
      </c>
      <c r="AG9">
        <v>18.749509</v>
      </c>
      <c r="AH9">
        <v>18.269524000000001</v>
      </c>
      <c r="AI9">
        <v>0</v>
      </c>
      <c r="AJ9">
        <v>0</v>
      </c>
      <c r="AK9">
        <v>49.575135000000003</v>
      </c>
      <c r="AL9">
        <v>10.087787000000001</v>
      </c>
      <c r="AM9">
        <v>5.0918150000000004</v>
      </c>
      <c r="AN9">
        <v>0.64584799999999998</v>
      </c>
      <c r="AO9">
        <v>0.55158700000000005</v>
      </c>
      <c r="AP9">
        <v>6.548959</v>
      </c>
      <c r="AQ9">
        <v>20.054034000000001</v>
      </c>
      <c r="AR9">
        <v>47.921328000000003</v>
      </c>
      <c r="AS9">
        <v>30.768215000000001</v>
      </c>
      <c r="AT9">
        <v>10.106388000000001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2256.0495130000004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331.23038700000001</v>
      </c>
      <c r="L10">
        <v>540.89954599999999</v>
      </c>
      <c r="M10">
        <v>83.920199999999994</v>
      </c>
      <c r="N10">
        <v>113.943375</v>
      </c>
      <c r="O10">
        <v>119.287862</v>
      </c>
      <c r="P10">
        <v>121.141702</v>
      </c>
      <c r="Q10">
        <v>16.301739999999999</v>
      </c>
      <c r="R10">
        <v>20.445755999999999</v>
      </c>
      <c r="S10">
        <v>25.45589</v>
      </c>
      <c r="T10">
        <v>0</v>
      </c>
      <c r="U10">
        <v>403.94554199999999</v>
      </c>
      <c r="V10">
        <v>13.74555</v>
      </c>
      <c r="W10">
        <v>44.756552999999997</v>
      </c>
      <c r="X10">
        <v>142.29357099999999</v>
      </c>
      <c r="Y10">
        <v>0</v>
      </c>
      <c r="Z10">
        <v>6.3217949999999998</v>
      </c>
      <c r="AA10">
        <v>0</v>
      </c>
      <c r="AB10">
        <v>0</v>
      </c>
      <c r="AC10">
        <v>0</v>
      </c>
      <c r="AD10">
        <v>17.584465000000002</v>
      </c>
      <c r="AE10">
        <v>27.845590000000001</v>
      </c>
      <c r="AF10">
        <v>8.5598600000000005</v>
      </c>
      <c r="AG10">
        <v>18.749509</v>
      </c>
      <c r="AH10">
        <v>18.269524000000001</v>
      </c>
      <c r="AI10">
        <v>0</v>
      </c>
      <c r="AJ10">
        <v>0</v>
      </c>
      <c r="AK10">
        <v>49.575135000000003</v>
      </c>
      <c r="AL10">
        <v>10.087787000000001</v>
      </c>
      <c r="AM10">
        <v>5.0918150000000004</v>
      </c>
      <c r="AN10">
        <v>0.64584799999999998</v>
      </c>
      <c r="AO10">
        <v>0.59667800000000004</v>
      </c>
      <c r="AP10">
        <v>6.548959</v>
      </c>
      <c r="AQ10">
        <v>10.027017000000001</v>
      </c>
      <c r="AR10">
        <v>47.921328000000003</v>
      </c>
      <c r="AS10">
        <v>30.768215000000001</v>
      </c>
      <c r="AT10">
        <v>11.313234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2247.274433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331.23038700000001</v>
      </c>
      <c r="L11">
        <v>540.89954599999999</v>
      </c>
      <c r="M11">
        <v>83.920199999999994</v>
      </c>
      <c r="N11">
        <v>113.943375</v>
      </c>
      <c r="O11">
        <v>119.287862</v>
      </c>
      <c r="P11">
        <v>121.141702</v>
      </c>
      <c r="Q11">
        <v>16.301739999999999</v>
      </c>
      <c r="R11">
        <v>20.445755999999999</v>
      </c>
      <c r="S11">
        <v>25.45589</v>
      </c>
      <c r="T11">
        <v>0</v>
      </c>
      <c r="U11">
        <v>403.94554199999999</v>
      </c>
      <c r="V11">
        <v>13.74555</v>
      </c>
      <c r="W11">
        <v>44.756552999999997</v>
      </c>
      <c r="X11">
        <v>142.29357099999999</v>
      </c>
      <c r="Y11">
        <v>0</v>
      </c>
      <c r="Z11">
        <v>6.3217949999999998</v>
      </c>
      <c r="AA11">
        <v>0</v>
      </c>
      <c r="AB11">
        <v>0</v>
      </c>
      <c r="AC11">
        <v>0</v>
      </c>
      <c r="AD11">
        <v>8.7922329999999995</v>
      </c>
      <c r="AE11">
        <v>27.226800000000001</v>
      </c>
      <c r="AF11">
        <v>8.5598600000000005</v>
      </c>
      <c r="AG11">
        <v>18.749509</v>
      </c>
      <c r="AH11">
        <v>0</v>
      </c>
      <c r="AI11">
        <v>0</v>
      </c>
      <c r="AJ11">
        <v>0</v>
      </c>
      <c r="AK11">
        <v>49.575135000000003</v>
      </c>
      <c r="AL11">
        <v>33.625956000000002</v>
      </c>
      <c r="AM11">
        <v>5.0918150000000004</v>
      </c>
      <c r="AN11">
        <v>0.64584799999999998</v>
      </c>
      <c r="AO11">
        <v>0.59781300000000004</v>
      </c>
      <c r="AP11">
        <v>6.548959</v>
      </c>
      <c r="AQ11">
        <v>0</v>
      </c>
      <c r="AR11">
        <v>47.921328000000003</v>
      </c>
      <c r="AS11">
        <v>30.768215000000001</v>
      </c>
      <c r="AT11">
        <v>12.068562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2233.8615019999997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352.74723699999998</v>
      </c>
      <c r="L12">
        <v>540.89954599999999</v>
      </c>
      <c r="M12">
        <v>83.920199999999994</v>
      </c>
      <c r="N12">
        <v>113.943375</v>
      </c>
      <c r="O12">
        <v>119.287862</v>
      </c>
      <c r="P12">
        <v>121.141702</v>
      </c>
      <c r="Q12">
        <v>16.301739999999999</v>
      </c>
      <c r="R12">
        <v>20.445755999999999</v>
      </c>
      <c r="S12">
        <v>25.45589</v>
      </c>
      <c r="T12">
        <v>0</v>
      </c>
      <c r="U12">
        <v>403.94554199999999</v>
      </c>
      <c r="V12">
        <v>13.74555</v>
      </c>
      <c r="W12">
        <v>44.756552999999997</v>
      </c>
      <c r="X12">
        <v>142.29357099999999</v>
      </c>
      <c r="Y12">
        <v>0</v>
      </c>
      <c r="Z12">
        <v>6.3217949999999998</v>
      </c>
      <c r="AA12">
        <v>0</v>
      </c>
      <c r="AB12">
        <v>0</v>
      </c>
      <c r="AC12">
        <v>0</v>
      </c>
      <c r="AD12">
        <v>8.7922329999999995</v>
      </c>
      <c r="AE12">
        <v>27.226800000000001</v>
      </c>
      <c r="AF12">
        <v>8.5598600000000005</v>
      </c>
      <c r="AG12">
        <v>18.749509</v>
      </c>
      <c r="AH12">
        <v>0</v>
      </c>
      <c r="AI12">
        <v>0</v>
      </c>
      <c r="AJ12">
        <v>0</v>
      </c>
      <c r="AK12">
        <v>49.575135000000003</v>
      </c>
      <c r="AL12">
        <v>33.625956000000002</v>
      </c>
      <c r="AM12">
        <v>5.0918150000000004</v>
      </c>
      <c r="AN12">
        <v>0.64584799999999998</v>
      </c>
      <c r="AO12">
        <v>0.58221500000000004</v>
      </c>
      <c r="AP12">
        <v>6.548959</v>
      </c>
      <c r="AQ12">
        <v>0</v>
      </c>
      <c r="AR12">
        <v>47.921328000000003</v>
      </c>
      <c r="AS12">
        <v>30.768215000000001</v>
      </c>
      <c r="AT12">
        <v>13.002102000000001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2256.2962940000002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367.08827200000002</v>
      </c>
      <c r="L13">
        <v>540.89954599999999</v>
      </c>
      <c r="M13">
        <v>83.920199999999994</v>
      </c>
      <c r="N13">
        <v>113.943375</v>
      </c>
      <c r="O13">
        <v>119.287862</v>
      </c>
      <c r="P13">
        <v>121.141702</v>
      </c>
      <c r="Q13">
        <v>16.301739999999999</v>
      </c>
      <c r="R13">
        <v>20.445755999999999</v>
      </c>
      <c r="S13">
        <v>25.45589</v>
      </c>
      <c r="T13">
        <v>0</v>
      </c>
      <c r="U13">
        <v>403.94554199999999</v>
      </c>
      <c r="V13">
        <v>13.74555</v>
      </c>
      <c r="W13">
        <v>44.756552999999997</v>
      </c>
      <c r="X13">
        <v>142.29357099999999</v>
      </c>
      <c r="Y13">
        <v>0</v>
      </c>
      <c r="Z13">
        <v>6.3217949999999998</v>
      </c>
      <c r="AA13">
        <v>0</v>
      </c>
      <c r="AB13">
        <v>0</v>
      </c>
      <c r="AC13">
        <v>0</v>
      </c>
      <c r="AD13">
        <v>8.7922329999999995</v>
      </c>
      <c r="AE13">
        <v>27.226800000000001</v>
      </c>
      <c r="AF13">
        <v>8.5598600000000005</v>
      </c>
      <c r="AG13">
        <v>18.749509</v>
      </c>
      <c r="AH13">
        <v>0</v>
      </c>
      <c r="AI13">
        <v>0</v>
      </c>
      <c r="AJ13">
        <v>0</v>
      </c>
      <c r="AK13">
        <v>49.575135000000003</v>
      </c>
      <c r="AL13">
        <v>33.625956000000002</v>
      </c>
      <c r="AM13">
        <v>5.0918150000000004</v>
      </c>
      <c r="AN13">
        <v>0.64584799999999998</v>
      </c>
      <c r="AO13">
        <v>0.50366</v>
      </c>
      <c r="AP13">
        <v>2.8420010000000002</v>
      </c>
      <c r="AQ13">
        <v>0</v>
      </c>
      <c r="AR13">
        <v>47.921328000000003</v>
      </c>
      <c r="AS13">
        <v>30.768215000000001</v>
      </c>
      <c r="AT13">
        <v>14.449191000000001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2268.2989050000001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388.60840200000001</v>
      </c>
      <c r="L14">
        <v>540.89954599999999</v>
      </c>
      <c r="M14">
        <v>83.920199999999994</v>
      </c>
      <c r="N14">
        <v>113.943375</v>
      </c>
      <c r="O14">
        <v>119.287862</v>
      </c>
      <c r="P14">
        <v>121.141702</v>
      </c>
      <c r="Q14">
        <v>16.301739999999999</v>
      </c>
      <c r="R14">
        <v>20.445755999999999</v>
      </c>
      <c r="S14">
        <v>25.45589</v>
      </c>
      <c r="T14">
        <v>0</v>
      </c>
      <c r="U14">
        <v>403.94554199999999</v>
      </c>
      <c r="V14">
        <v>13.74555</v>
      </c>
      <c r="W14">
        <v>44.756552999999997</v>
      </c>
      <c r="X14">
        <v>142.29357099999999</v>
      </c>
      <c r="Y14">
        <v>0</v>
      </c>
      <c r="Z14">
        <v>6.3217949999999998</v>
      </c>
      <c r="AA14">
        <v>0</v>
      </c>
      <c r="AB14">
        <v>0</v>
      </c>
      <c r="AC14">
        <v>0</v>
      </c>
      <c r="AD14">
        <v>8.7922329999999995</v>
      </c>
      <c r="AE14">
        <v>27.226800000000001</v>
      </c>
      <c r="AF14">
        <v>8.5598600000000005</v>
      </c>
      <c r="AG14">
        <v>18.749509</v>
      </c>
      <c r="AH14">
        <v>0</v>
      </c>
      <c r="AI14">
        <v>0</v>
      </c>
      <c r="AJ14">
        <v>0</v>
      </c>
      <c r="AK14">
        <v>49.575135000000003</v>
      </c>
      <c r="AL14">
        <v>33.625956000000002</v>
      </c>
      <c r="AM14">
        <v>5.0918150000000004</v>
      </c>
      <c r="AN14">
        <v>0.64584799999999998</v>
      </c>
      <c r="AO14">
        <v>0.40071600000000002</v>
      </c>
      <c r="AP14">
        <v>2.8420010000000002</v>
      </c>
      <c r="AQ14">
        <v>0</v>
      </c>
      <c r="AR14">
        <v>47.921328000000003</v>
      </c>
      <c r="AS14">
        <v>30.768215000000001</v>
      </c>
      <c r="AT14">
        <v>14.274459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2289.5413590000003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410.12550399999998</v>
      </c>
      <c r="L15">
        <v>540.89954599999999</v>
      </c>
      <c r="M15">
        <v>83.920199999999994</v>
      </c>
      <c r="N15">
        <v>113.943375</v>
      </c>
      <c r="O15">
        <v>119.287862</v>
      </c>
      <c r="P15">
        <v>121.141702</v>
      </c>
      <c r="Q15">
        <v>16.301739999999999</v>
      </c>
      <c r="R15">
        <v>20.445755999999999</v>
      </c>
      <c r="S15">
        <v>25.45589</v>
      </c>
      <c r="T15">
        <v>0</v>
      </c>
      <c r="U15">
        <v>403.94554199999999</v>
      </c>
      <c r="V15">
        <v>13.74555</v>
      </c>
      <c r="W15">
        <v>44.756552999999997</v>
      </c>
      <c r="X15">
        <v>142.29357099999999</v>
      </c>
      <c r="Y15">
        <v>0</v>
      </c>
      <c r="Z15">
        <v>6.3217949999999998</v>
      </c>
      <c r="AA15">
        <v>0</v>
      </c>
      <c r="AB15">
        <v>0</v>
      </c>
      <c r="AC15">
        <v>0</v>
      </c>
      <c r="AD15">
        <v>8.7922329999999995</v>
      </c>
      <c r="AE15">
        <v>47.686501999999997</v>
      </c>
      <c r="AF15">
        <v>8.5598600000000005</v>
      </c>
      <c r="AG15">
        <v>18.749509</v>
      </c>
      <c r="AH15">
        <v>0</v>
      </c>
      <c r="AI15">
        <v>0</v>
      </c>
      <c r="AJ15">
        <v>0</v>
      </c>
      <c r="AK15">
        <v>49.575135000000003</v>
      </c>
      <c r="AL15">
        <v>77.339698999999996</v>
      </c>
      <c r="AM15">
        <v>5.0918150000000004</v>
      </c>
      <c r="AN15">
        <v>0.64584799999999998</v>
      </c>
      <c r="AO15">
        <v>0.39561099999999999</v>
      </c>
      <c r="AP15">
        <v>2.8420010000000002</v>
      </c>
      <c r="AQ15">
        <v>0</v>
      </c>
      <c r="AR15">
        <v>51.116083000000003</v>
      </c>
      <c r="AS15">
        <v>30.768215000000001</v>
      </c>
      <c r="AT15">
        <v>8.6457870000000003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2372.7928840000004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431.771455</v>
      </c>
      <c r="L16">
        <v>540.89954599999999</v>
      </c>
      <c r="M16">
        <v>83.920199999999994</v>
      </c>
      <c r="N16">
        <v>113.943375</v>
      </c>
      <c r="O16">
        <v>119.287862</v>
      </c>
      <c r="P16">
        <v>121.141702</v>
      </c>
      <c r="Q16">
        <v>16.301739999999999</v>
      </c>
      <c r="R16">
        <v>20.445755999999999</v>
      </c>
      <c r="S16">
        <v>25.45589</v>
      </c>
      <c r="T16">
        <v>0</v>
      </c>
      <c r="U16">
        <v>403.94554199999999</v>
      </c>
      <c r="V16">
        <v>13.74555</v>
      </c>
      <c r="W16">
        <v>44.756552999999997</v>
      </c>
      <c r="X16">
        <v>142.29357099999999</v>
      </c>
      <c r="Y16">
        <v>0</v>
      </c>
      <c r="Z16">
        <v>6.3217949999999998</v>
      </c>
      <c r="AA16">
        <v>0</v>
      </c>
      <c r="AB16">
        <v>0</v>
      </c>
      <c r="AC16">
        <v>0</v>
      </c>
      <c r="AD16">
        <v>8.7922329999999995</v>
      </c>
      <c r="AE16">
        <v>47.686501999999997</v>
      </c>
      <c r="AF16">
        <v>8.5598600000000005</v>
      </c>
      <c r="AG16">
        <v>18.749509</v>
      </c>
      <c r="AH16">
        <v>0</v>
      </c>
      <c r="AI16">
        <v>0</v>
      </c>
      <c r="AJ16">
        <v>0</v>
      </c>
      <c r="AK16">
        <v>49.575135000000003</v>
      </c>
      <c r="AL16">
        <v>77.339698999999996</v>
      </c>
      <c r="AM16">
        <v>5.0918150000000004</v>
      </c>
      <c r="AN16">
        <v>0.64584799999999998</v>
      </c>
      <c r="AO16">
        <v>0.34031099999999997</v>
      </c>
      <c r="AP16">
        <v>2.8420010000000002</v>
      </c>
      <c r="AQ16">
        <v>0</v>
      </c>
      <c r="AR16">
        <v>51.116083000000003</v>
      </c>
      <c r="AS16">
        <v>30.768215000000001</v>
      </c>
      <c r="AT16">
        <v>11.992198999999999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2397.7299470000003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460.46058799999997</v>
      </c>
      <c r="L17">
        <v>540.89954599999999</v>
      </c>
      <c r="M17">
        <v>83.920199999999994</v>
      </c>
      <c r="N17">
        <v>113.943375</v>
      </c>
      <c r="O17">
        <v>119.287862</v>
      </c>
      <c r="P17">
        <v>121.141702</v>
      </c>
      <c r="Q17">
        <v>16.301739999999999</v>
      </c>
      <c r="R17">
        <v>20.445755999999999</v>
      </c>
      <c r="S17">
        <v>25.45589</v>
      </c>
      <c r="T17">
        <v>0</v>
      </c>
      <c r="U17">
        <v>403.94554199999999</v>
      </c>
      <c r="V17">
        <v>13.74555</v>
      </c>
      <c r="W17">
        <v>44.756552999999997</v>
      </c>
      <c r="X17">
        <v>142.29357099999999</v>
      </c>
      <c r="Y17">
        <v>0</v>
      </c>
      <c r="Z17">
        <v>6.3217949999999998</v>
      </c>
      <c r="AA17">
        <v>0</v>
      </c>
      <c r="AB17">
        <v>0</v>
      </c>
      <c r="AC17">
        <v>0</v>
      </c>
      <c r="AD17">
        <v>8.7922329999999995</v>
      </c>
      <c r="AE17">
        <v>47.686501999999997</v>
      </c>
      <c r="AF17">
        <v>8.5598600000000005</v>
      </c>
      <c r="AG17">
        <v>18.749509</v>
      </c>
      <c r="AH17">
        <v>0</v>
      </c>
      <c r="AI17">
        <v>0</v>
      </c>
      <c r="AJ17">
        <v>0</v>
      </c>
      <c r="AK17">
        <v>49.575135000000003</v>
      </c>
      <c r="AL17">
        <v>77.339698999999996</v>
      </c>
      <c r="AM17">
        <v>5.0918150000000004</v>
      </c>
      <c r="AN17">
        <v>0.64584799999999998</v>
      </c>
      <c r="AO17">
        <v>0.30628</v>
      </c>
      <c r="AP17">
        <v>2.8420010000000002</v>
      </c>
      <c r="AQ17">
        <v>0</v>
      </c>
      <c r="AR17">
        <v>51.116083000000003</v>
      </c>
      <c r="AS17">
        <v>30.768215000000001</v>
      </c>
      <c r="AT17">
        <v>13.945876999999999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2428.3387270000003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489.14866000000001</v>
      </c>
      <c r="L18">
        <v>540.89954599999999</v>
      </c>
      <c r="M18">
        <v>83.920199999999994</v>
      </c>
      <c r="N18">
        <v>113.943375</v>
      </c>
      <c r="O18">
        <v>119.287862</v>
      </c>
      <c r="P18">
        <v>121.141702</v>
      </c>
      <c r="Q18">
        <v>16.301739999999999</v>
      </c>
      <c r="R18">
        <v>20.445755999999999</v>
      </c>
      <c r="S18">
        <v>25.45589</v>
      </c>
      <c r="T18">
        <v>0</v>
      </c>
      <c r="U18">
        <v>403.94554199999999</v>
      </c>
      <c r="V18">
        <v>13.74555</v>
      </c>
      <c r="W18">
        <v>44.756552999999997</v>
      </c>
      <c r="X18">
        <v>142.29357099999999</v>
      </c>
      <c r="Y18">
        <v>0</v>
      </c>
      <c r="Z18">
        <v>6.3217949999999998</v>
      </c>
      <c r="AA18">
        <v>0</v>
      </c>
      <c r="AB18">
        <v>0</v>
      </c>
      <c r="AC18">
        <v>0</v>
      </c>
      <c r="AD18">
        <v>8.7922329999999995</v>
      </c>
      <c r="AE18">
        <v>47.686501999999997</v>
      </c>
      <c r="AF18">
        <v>8.5598600000000005</v>
      </c>
      <c r="AG18">
        <v>18.749509</v>
      </c>
      <c r="AH18">
        <v>0</v>
      </c>
      <c r="AI18">
        <v>0</v>
      </c>
      <c r="AJ18">
        <v>0</v>
      </c>
      <c r="AK18">
        <v>49.575135000000003</v>
      </c>
      <c r="AL18">
        <v>77.339698999999996</v>
      </c>
      <c r="AM18">
        <v>5.0918150000000004</v>
      </c>
      <c r="AN18">
        <v>0.64584799999999998</v>
      </c>
      <c r="AO18">
        <v>0.170155</v>
      </c>
      <c r="AP18">
        <v>2.8420010000000002</v>
      </c>
      <c r="AQ18">
        <v>0</v>
      </c>
      <c r="AR18">
        <v>51.116083000000003</v>
      </c>
      <c r="AS18">
        <v>30.768215000000001</v>
      </c>
      <c r="AT18">
        <v>14.465913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2457.4107100000001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517.83586400000002</v>
      </c>
      <c r="L19">
        <v>540.89954599999999</v>
      </c>
      <c r="M19">
        <v>83.920199999999994</v>
      </c>
      <c r="N19">
        <v>113.943375</v>
      </c>
      <c r="O19">
        <v>119.287862</v>
      </c>
      <c r="P19">
        <v>121.141702</v>
      </c>
      <c r="Q19">
        <v>16.301739999999999</v>
      </c>
      <c r="R19">
        <v>20.445755999999999</v>
      </c>
      <c r="S19">
        <v>25.45589</v>
      </c>
      <c r="T19">
        <v>0</v>
      </c>
      <c r="U19">
        <v>403.94554199999999</v>
      </c>
      <c r="V19">
        <v>13.74555</v>
      </c>
      <c r="W19">
        <v>44.756552999999997</v>
      </c>
      <c r="X19">
        <v>142.29357099999999</v>
      </c>
      <c r="Y19">
        <v>0</v>
      </c>
      <c r="Z19">
        <v>6.3217949999999998</v>
      </c>
      <c r="AA19">
        <v>6.7821030000000002</v>
      </c>
      <c r="AB19">
        <v>0</v>
      </c>
      <c r="AC19">
        <v>0</v>
      </c>
      <c r="AD19">
        <v>8.7922329999999995</v>
      </c>
      <c r="AE19">
        <v>47.686501999999997</v>
      </c>
      <c r="AF19">
        <v>8.5598600000000005</v>
      </c>
      <c r="AG19">
        <v>18.749509</v>
      </c>
      <c r="AH19">
        <v>0</v>
      </c>
      <c r="AI19">
        <v>0</v>
      </c>
      <c r="AJ19">
        <v>0</v>
      </c>
      <c r="AK19">
        <v>49.575135000000003</v>
      </c>
      <c r="AL19">
        <v>77.339698999999996</v>
      </c>
      <c r="AM19">
        <v>5.0918150000000004</v>
      </c>
      <c r="AN19">
        <v>0.64584799999999998</v>
      </c>
      <c r="AO19">
        <v>3.6866999999999997E-2</v>
      </c>
      <c r="AP19">
        <v>2.8420010000000002</v>
      </c>
      <c r="AQ19">
        <v>0</v>
      </c>
      <c r="AR19">
        <v>47.921328000000003</v>
      </c>
      <c r="AS19">
        <v>30.768215000000001</v>
      </c>
      <c r="AT19">
        <v>14.136782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2489.2228430000005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546.52798700000005</v>
      </c>
      <c r="L20">
        <v>540.89954599999999</v>
      </c>
      <c r="M20">
        <v>83.920199999999994</v>
      </c>
      <c r="N20">
        <v>113.943375</v>
      </c>
      <c r="O20">
        <v>119.287862</v>
      </c>
      <c r="P20">
        <v>121.141702</v>
      </c>
      <c r="Q20">
        <v>16.301739999999999</v>
      </c>
      <c r="R20">
        <v>20.445755999999999</v>
      </c>
      <c r="S20">
        <v>25.45589</v>
      </c>
      <c r="T20">
        <v>0</v>
      </c>
      <c r="U20">
        <v>403.94554199999999</v>
      </c>
      <c r="V20">
        <v>13.74555</v>
      </c>
      <c r="W20">
        <v>44.756552999999997</v>
      </c>
      <c r="X20">
        <v>142.29357099999999</v>
      </c>
      <c r="Y20">
        <v>0</v>
      </c>
      <c r="Z20">
        <v>6.3217949999999998</v>
      </c>
      <c r="AA20">
        <v>13.552013000000001</v>
      </c>
      <c r="AB20">
        <v>0</v>
      </c>
      <c r="AC20">
        <v>9.3352439999999994</v>
      </c>
      <c r="AD20">
        <v>8.7922329999999995</v>
      </c>
      <c r="AE20">
        <v>47.686501999999997</v>
      </c>
      <c r="AF20">
        <v>8.5598600000000005</v>
      </c>
      <c r="AG20">
        <v>18.749509</v>
      </c>
      <c r="AH20">
        <v>0</v>
      </c>
      <c r="AI20">
        <v>0</v>
      </c>
      <c r="AJ20">
        <v>0</v>
      </c>
      <c r="AK20">
        <v>49.575135000000003</v>
      </c>
      <c r="AL20">
        <v>77.339698999999996</v>
      </c>
      <c r="AM20">
        <v>5.0918150000000004</v>
      </c>
      <c r="AN20">
        <v>0.64584799999999998</v>
      </c>
      <c r="AO20">
        <v>0</v>
      </c>
      <c r="AP20">
        <v>2.8420010000000002</v>
      </c>
      <c r="AQ20">
        <v>0</v>
      </c>
      <c r="AR20">
        <v>47.921328000000003</v>
      </c>
      <c r="AS20">
        <v>30.768215000000001</v>
      </c>
      <c r="AT20">
        <v>14.465913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2534.3123840000007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575.21712100000002</v>
      </c>
      <c r="L21">
        <v>540.89954599999999</v>
      </c>
      <c r="M21">
        <v>83.920199999999994</v>
      </c>
      <c r="N21">
        <v>113.943375</v>
      </c>
      <c r="O21">
        <v>119.287862</v>
      </c>
      <c r="P21">
        <v>121.141702</v>
      </c>
      <c r="Q21">
        <v>16.301739999999999</v>
      </c>
      <c r="R21">
        <v>20.445755999999999</v>
      </c>
      <c r="S21">
        <v>25.45589</v>
      </c>
      <c r="T21">
        <v>0</v>
      </c>
      <c r="U21">
        <v>403.94554199999999</v>
      </c>
      <c r="V21">
        <v>13.74555</v>
      </c>
      <c r="W21">
        <v>44.756552999999997</v>
      </c>
      <c r="X21">
        <v>142.29357099999999</v>
      </c>
      <c r="Y21">
        <v>0</v>
      </c>
      <c r="Z21">
        <v>6.3217949999999998</v>
      </c>
      <c r="AA21">
        <v>20.346308000000001</v>
      </c>
      <c r="AB21">
        <v>12.600956</v>
      </c>
      <c r="AC21">
        <v>9.3352439999999994</v>
      </c>
      <c r="AD21">
        <v>8.7922329999999995</v>
      </c>
      <c r="AE21">
        <v>47.686501999999997</v>
      </c>
      <c r="AF21">
        <v>8.5598600000000005</v>
      </c>
      <c r="AG21">
        <v>18.749509</v>
      </c>
      <c r="AH21">
        <v>18.269524000000001</v>
      </c>
      <c r="AI21">
        <v>0</v>
      </c>
      <c r="AJ21">
        <v>0</v>
      </c>
      <c r="AK21">
        <v>49.575135000000003</v>
      </c>
      <c r="AL21">
        <v>77.339698999999996</v>
      </c>
      <c r="AM21">
        <v>5.0918150000000004</v>
      </c>
      <c r="AN21">
        <v>0.64584799999999998</v>
      </c>
      <c r="AO21">
        <v>0</v>
      </c>
      <c r="AP21">
        <v>2.8420010000000002</v>
      </c>
      <c r="AQ21">
        <v>0</v>
      </c>
      <c r="AR21">
        <v>47.921328000000003</v>
      </c>
      <c r="AS21">
        <v>30.768215000000001</v>
      </c>
      <c r="AT21">
        <v>14.465913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2600.6662930000007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603.90625399999999</v>
      </c>
      <c r="L22">
        <v>540.89954599999999</v>
      </c>
      <c r="M22">
        <v>83.920199999999994</v>
      </c>
      <c r="N22">
        <v>113.943375</v>
      </c>
      <c r="O22">
        <v>119.287862</v>
      </c>
      <c r="P22">
        <v>121.141702</v>
      </c>
      <c r="Q22">
        <v>16.301739999999999</v>
      </c>
      <c r="R22">
        <v>20.445755999999999</v>
      </c>
      <c r="S22">
        <v>25.45589</v>
      </c>
      <c r="T22">
        <v>0</v>
      </c>
      <c r="U22">
        <v>403.94554199999999</v>
      </c>
      <c r="V22">
        <v>13.74555</v>
      </c>
      <c r="W22">
        <v>44.756552999999997</v>
      </c>
      <c r="X22">
        <v>142.29357099999999</v>
      </c>
      <c r="Y22">
        <v>0</v>
      </c>
      <c r="Z22">
        <v>6.3217949999999998</v>
      </c>
      <c r="AA22">
        <v>27.104025</v>
      </c>
      <c r="AB22">
        <v>12.600956</v>
      </c>
      <c r="AC22">
        <v>9.3352439999999994</v>
      </c>
      <c r="AD22">
        <v>8.7922329999999995</v>
      </c>
      <c r="AE22">
        <v>40.840198999999998</v>
      </c>
      <c r="AF22">
        <v>8.5598600000000005</v>
      </c>
      <c r="AG22">
        <v>18.749509</v>
      </c>
      <c r="AH22">
        <v>36.539048000000001</v>
      </c>
      <c r="AI22">
        <v>0</v>
      </c>
      <c r="AJ22">
        <v>0</v>
      </c>
      <c r="AK22">
        <v>49.575135000000003</v>
      </c>
      <c r="AL22">
        <v>77.339698999999996</v>
      </c>
      <c r="AM22">
        <v>10.183629</v>
      </c>
      <c r="AN22">
        <v>0.64584799999999998</v>
      </c>
      <c r="AO22">
        <v>0</v>
      </c>
      <c r="AP22">
        <v>2.8420010000000002</v>
      </c>
      <c r="AQ22">
        <v>10.027017000000001</v>
      </c>
      <c r="AR22">
        <v>47.921328000000003</v>
      </c>
      <c r="AS22">
        <v>30.768215000000001</v>
      </c>
      <c r="AT22">
        <v>13.133739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2661.3230210000011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639.76766999999995</v>
      </c>
      <c r="L23">
        <v>540.89954599999999</v>
      </c>
      <c r="M23">
        <v>83.920199999999994</v>
      </c>
      <c r="N23">
        <v>113.943375</v>
      </c>
      <c r="O23">
        <v>119.287862</v>
      </c>
      <c r="P23">
        <v>121.141702</v>
      </c>
      <c r="Q23">
        <v>16.301739999999999</v>
      </c>
      <c r="R23">
        <v>20.445755999999999</v>
      </c>
      <c r="S23">
        <v>25.45589</v>
      </c>
      <c r="T23">
        <v>0</v>
      </c>
      <c r="U23">
        <v>403.94554199999999</v>
      </c>
      <c r="V23">
        <v>13.74555</v>
      </c>
      <c r="W23">
        <v>44.756552999999997</v>
      </c>
      <c r="X23">
        <v>142.29357099999999</v>
      </c>
      <c r="Y23">
        <v>0</v>
      </c>
      <c r="Z23">
        <v>6.3217949999999998</v>
      </c>
      <c r="AA23">
        <v>27.104025</v>
      </c>
      <c r="AB23">
        <v>12.600956</v>
      </c>
      <c r="AC23">
        <v>9.3352439999999994</v>
      </c>
      <c r="AD23">
        <v>17.584465000000002</v>
      </c>
      <c r="AE23">
        <v>27.226800000000001</v>
      </c>
      <c r="AF23">
        <v>8.5598600000000005</v>
      </c>
      <c r="AG23">
        <v>18.749509</v>
      </c>
      <c r="AH23">
        <v>45.125723999999998</v>
      </c>
      <c r="AI23">
        <v>2.4558719999999998</v>
      </c>
      <c r="AJ23">
        <v>0</v>
      </c>
      <c r="AK23">
        <v>49.575135000000003</v>
      </c>
      <c r="AL23">
        <v>33.625956000000002</v>
      </c>
      <c r="AM23">
        <v>15.275444</v>
      </c>
      <c r="AN23">
        <v>0.64584799999999998</v>
      </c>
      <c r="AO23">
        <v>0</v>
      </c>
      <c r="AP23">
        <v>2.8420010000000002</v>
      </c>
      <c r="AQ23">
        <v>20.054034000000001</v>
      </c>
      <c r="AR23">
        <v>51.116083000000003</v>
      </c>
      <c r="AS23">
        <v>30.768215000000001</v>
      </c>
      <c r="AT23">
        <v>14.465913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2679.3378359999997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662.46794699999998</v>
      </c>
      <c r="L24">
        <v>540.89954599999999</v>
      </c>
      <c r="M24">
        <v>83.920199999999994</v>
      </c>
      <c r="N24">
        <v>113.943375</v>
      </c>
      <c r="O24">
        <v>119.287862</v>
      </c>
      <c r="P24">
        <v>121.141702</v>
      </c>
      <c r="Q24">
        <v>16.301739999999999</v>
      </c>
      <c r="R24">
        <v>20.445755999999999</v>
      </c>
      <c r="S24">
        <v>25.45589</v>
      </c>
      <c r="T24">
        <v>0</v>
      </c>
      <c r="U24">
        <v>403.94554199999999</v>
      </c>
      <c r="V24">
        <v>13.74555</v>
      </c>
      <c r="W24">
        <v>44.756552999999997</v>
      </c>
      <c r="X24">
        <v>142.29357099999999</v>
      </c>
      <c r="Y24">
        <v>0</v>
      </c>
      <c r="Z24">
        <v>6.3217949999999998</v>
      </c>
      <c r="AA24">
        <v>27.104025</v>
      </c>
      <c r="AB24">
        <v>12.600956</v>
      </c>
      <c r="AC24">
        <v>18.670489</v>
      </c>
      <c r="AD24">
        <v>26.376698000000001</v>
      </c>
      <c r="AE24">
        <v>27.226800000000001</v>
      </c>
      <c r="AF24">
        <v>8.5598600000000005</v>
      </c>
      <c r="AG24">
        <v>18.749509</v>
      </c>
      <c r="AH24">
        <v>67.688586000000001</v>
      </c>
      <c r="AI24">
        <v>7.3676149999999998</v>
      </c>
      <c r="AJ24">
        <v>0</v>
      </c>
      <c r="AK24">
        <v>49.575135000000003</v>
      </c>
      <c r="AL24">
        <v>33.625956000000002</v>
      </c>
      <c r="AM24">
        <v>15.275444</v>
      </c>
      <c r="AN24">
        <v>0.64584799999999998</v>
      </c>
      <c r="AO24">
        <v>0</v>
      </c>
      <c r="AP24">
        <v>2.5948699999999998</v>
      </c>
      <c r="AQ24">
        <v>28.257957000000001</v>
      </c>
      <c r="AR24">
        <v>51.116083000000003</v>
      </c>
      <c r="AS24">
        <v>30.768215000000001</v>
      </c>
      <c r="AT24">
        <v>14.465913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2755.5969880000007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662.46794699999998</v>
      </c>
      <c r="L25">
        <v>590.47988999999995</v>
      </c>
      <c r="M25">
        <v>83.920199999999994</v>
      </c>
      <c r="N25">
        <v>113.943375</v>
      </c>
      <c r="O25">
        <v>119.287862</v>
      </c>
      <c r="P25">
        <v>121.141702</v>
      </c>
      <c r="Q25">
        <v>16.301739999999999</v>
      </c>
      <c r="R25">
        <v>20.445755999999999</v>
      </c>
      <c r="S25">
        <v>25.45589</v>
      </c>
      <c r="T25">
        <v>0</v>
      </c>
      <c r="U25">
        <v>403.94554199999999</v>
      </c>
      <c r="V25">
        <v>13.74555</v>
      </c>
      <c r="W25">
        <v>44.756552999999997</v>
      </c>
      <c r="X25">
        <v>142.29357099999999</v>
      </c>
      <c r="Y25">
        <v>0</v>
      </c>
      <c r="Z25">
        <v>6.3217949999999998</v>
      </c>
      <c r="AA25">
        <v>27.104025</v>
      </c>
      <c r="AB25">
        <v>12.600956</v>
      </c>
      <c r="AC25">
        <v>18.670489</v>
      </c>
      <c r="AD25">
        <v>35.168930000000003</v>
      </c>
      <c r="AE25">
        <v>27.226800000000001</v>
      </c>
      <c r="AF25">
        <v>8.5598600000000005</v>
      </c>
      <c r="AG25">
        <v>18.749509</v>
      </c>
      <c r="AH25">
        <v>67.688586000000001</v>
      </c>
      <c r="AI25">
        <v>31.926331000000001</v>
      </c>
      <c r="AJ25">
        <v>0</v>
      </c>
      <c r="AK25">
        <v>49.575135000000003</v>
      </c>
      <c r="AL25">
        <v>33.625956000000002</v>
      </c>
      <c r="AM25">
        <v>15.275444</v>
      </c>
      <c r="AN25">
        <v>0.64584799999999998</v>
      </c>
      <c r="AO25">
        <v>0</v>
      </c>
      <c r="AP25">
        <v>2.5948699999999998</v>
      </c>
      <c r="AQ25">
        <v>30.081050999999999</v>
      </c>
      <c r="AR25">
        <v>51.116083000000003</v>
      </c>
      <c r="AS25">
        <v>31.790707999999999</v>
      </c>
      <c r="AT25">
        <v>14.465913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2841.3738670000007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662.46794699999998</v>
      </c>
      <c r="L26">
        <v>612.76215000000002</v>
      </c>
      <c r="M26">
        <v>83.920199999999994</v>
      </c>
      <c r="N26">
        <v>113.943375</v>
      </c>
      <c r="O26">
        <v>119.287862</v>
      </c>
      <c r="P26">
        <v>121.141702</v>
      </c>
      <c r="Q26">
        <v>16.301739999999999</v>
      </c>
      <c r="R26">
        <v>20.445755999999999</v>
      </c>
      <c r="S26">
        <v>25.45589</v>
      </c>
      <c r="T26">
        <v>0</v>
      </c>
      <c r="U26">
        <v>403.94554199999999</v>
      </c>
      <c r="V26">
        <v>13.74555</v>
      </c>
      <c r="W26">
        <v>44.756552999999997</v>
      </c>
      <c r="X26">
        <v>142.29357099999999</v>
      </c>
      <c r="Y26">
        <v>0</v>
      </c>
      <c r="Z26">
        <v>6.3217949999999998</v>
      </c>
      <c r="AA26">
        <v>27.104025</v>
      </c>
      <c r="AB26">
        <v>12.600956</v>
      </c>
      <c r="AC26">
        <v>18.670489</v>
      </c>
      <c r="AD26">
        <v>35.168930000000003</v>
      </c>
      <c r="AE26">
        <v>27.226800000000001</v>
      </c>
      <c r="AF26">
        <v>8.5598600000000005</v>
      </c>
      <c r="AG26">
        <v>18.749509</v>
      </c>
      <c r="AH26">
        <v>67.688586000000001</v>
      </c>
      <c r="AI26">
        <v>31.926331000000001</v>
      </c>
      <c r="AJ26">
        <v>0</v>
      </c>
      <c r="AK26">
        <v>49.575135000000003</v>
      </c>
      <c r="AL26">
        <v>33.625956000000002</v>
      </c>
      <c r="AM26">
        <v>15.275444</v>
      </c>
      <c r="AN26">
        <v>0.64584799999999998</v>
      </c>
      <c r="AO26">
        <v>0</v>
      </c>
      <c r="AP26">
        <v>2.5948699999999998</v>
      </c>
      <c r="AQ26">
        <v>30.081050999999999</v>
      </c>
      <c r="AR26">
        <v>51.116083000000003</v>
      </c>
      <c r="AS26">
        <v>31.790707999999999</v>
      </c>
      <c r="AT26">
        <v>14.465913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2863.6561270000007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662.46794699999998</v>
      </c>
      <c r="L27">
        <v>630.02849000000003</v>
      </c>
      <c r="M27">
        <v>83.920199999999994</v>
      </c>
      <c r="N27">
        <v>113.943375</v>
      </c>
      <c r="O27">
        <v>119.287862</v>
      </c>
      <c r="P27">
        <v>121.141702</v>
      </c>
      <c r="Q27">
        <v>16.301739999999999</v>
      </c>
      <c r="R27">
        <v>20.445755999999999</v>
      </c>
      <c r="S27">
        <v>25.45589</v>
      </c>
      <c r="T27">
        <v>0</v>
      </c>
      <c r="U27">
        <v>403.94554199999999</v>
      </c>
      <c r="V27">
        <v>13.74555</v>
      </c>
      <c r="W27">
        <v>44.756552999999997</v>
      </c>
      <c r="X27">
        <v>142.29357099999999</v>
      </c>
      <c r="Y27">
        <v>0</v>
      </c>
      <c r="Z27">
        <v>12.643591000000001</v>
      </c>
      <c r="AA27">
        <v>27.104025</v>
      </c>
      <c r="AB27">
        <v>25.201910999999999</v>
      </c>
      <c r="AC27">
        <v>18.670489</v>
      </c>
      <c r="AD27">
        <v>35.168930000000003</v>
      </c>
      <c r="AE27">
        <v>27.226800000000001</v>
      </c>
      <c r="AF27">
        <v>8.5598600000000005</v>
      </c>
      <c r="AG27">
        <v>18.749509</v>
      </c>
      <c r="AH27">
        <v>67.688586000000001</v>
      </c>
      <c r="AI27">
        <v>31.926331000000001</v>
      </c>
      <c r="AJ27">
        <v>0</v>
      </c>
      <c r="AK27">
        <v>49.575135000000003</v>
      </c>
      <c r="AL27">
        <v>33.625956000000002</v>
      </c>
      <c r="AM27">
        <v>15.275444</v>
      </c>
      <c r="AN27">
        <v>0.64584799999999998</v>
      </c>
      <c r="AO27">
        <v>0</v>
      </c>
      <c r="AP27">
        <v>1.359218</v>
      </c>
      <c r="AQ27">
        <v>30.081050999999999</v>
      </c>
      <c r="AR27">
        <v>47.921328000000003</v>
      </c>
      <c r="AS27">
        <v>31.790707999999999</v>
      </c>
      <c r="AT27">
        <v>14.465913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2895.414811000001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662.46794699999998</v>
      </c>
      <c r="L28">
        <v>630.02849000000003</v>
      </c>
      <c r="M28">
        <v>83.920199999999994</v>
      </c>
      <c r="N28">
        <v>113.943375</v>
      </c>
      <c r="O28">
        <v>119.287862</v>
      </c>
      <c r="P28">
        <v>121.141702</v>
      </c>
      <c r="Q28">
        <v>16.301739999999999</v>
      </c>
      <c r="R28">
        <v>20.445755999999999</v>
      </c>
      <c r="S28">
        <v>25.45589</v>
      </c>
      <c r="T28">
        <v>0</v>
      </c>
      <c r="U28">
        <v>403.94554199999999</v>
      </c>
      <c r="V28">
        <v>13.74555</v>
      </c>
      <c r="W28">
        <v>44.756552999999997</v>
      </c>
      <c r="X28">
        <v>142.29357099999999</v>
      </c>
      <c r="Y28">
        <v>0</v>
      </c>
      <c r="Z28">
        <v>12.643591000000001</v>
      </c>
      <c r="AA28">
        <v>27.104025</v>
      </c>
      <c r="AB28">
        <v>25.201910999999999</v>
      </c>
      <c r="AC28">
        <v>18.670489</v>
      </c>
      <c r="AD28">
        <v>35.168930000000003</v>
      </c>
      <c r="AE28">
        <v>27.226800000000001</v>
      </c>
      <c r="AF28">
        <v>8.5598600000000005</v>
      </c>
      <c r="AG28">
        <v>18.749509</v>
      </c>
      <c r="AH28">
        <v>45.125723999999998</v>
      </c>
      <c r="AI28">
        <v>31.926331000000001</v>
      </c>
      <c r="AJ28">
        <v>0</v>
      </c>
      <c r="AK28">
        <v>49.575135000000003</v>
      </c>
      <c r="AL28">
        <v>33.625956000000002</v>
      </c>
      <c r="AM28">
        <v>15.275444</v>
      </c>
      <c r="AN28">
        <v>0.64584799999999998</v>
      </c>
      <c r="AO28">
        <v>0</v>
      </c>
      <c r="AP28">
        <v>1.359218</v>
      </c>
      <c r="AQ28">
        <v>30.081050999999999</v>
      </c>
      <c r="AR28">
        <v>47.921328000000003</v>
      </c>
      <c r="AS28">
        <v>31.790707999999999</v>
      </c>
      <c r="AT28">
        <v>14.465913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2872.8519490000008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662.46794699999998</v>
      </c>
      <c r="L29">
        <v>630.02849000000003</v>
      </c>
      <c r="M29">
        <v>83.920199999999994</v>
      </c>
      <c r="N29">
        <v>113.943375</v>
      </c>
      <c r="O29">
        <v>119.287862</v>
      </c>
      <c r="P29">
        <v>121.141702</v>
      </c>
      <c r="Q29">
        <v>16.301739999999999</v>
      </c>
      <c r="R29">
        <v>20.445755999999999</v>
      </c>
      <c r="S29">
        <v>25.45589</v>
      </c>
      <c r="T29">
        <v>0</v>
      </c>
      <c r="U29">
        <v>403.94554199999999</v>
      </c>
      <c r="V29">
        <v>13.74555</v>
      </c>
      <c r="W29">
        <v>44.756552999999997</v>
      </c>
      <c r="X29">
        <v>142.29357099999999</v>
      </c>
      <c r="Y29">
        <v>0</v>
      </c>
      <c r="Z29">
        <v>12.643591000000001</v>
      </c>
      <c r="AA29">
        <v>27.104025</v>
      </c>
      <c r="AB29">
        <v>25.201910999999999</v>
      </c>
      <c r="AC29">
        <v>18.670489</v>
      </c>
      <c r="AD29">
        <v>35.168930000000003</v>
      </c>
      <c r="AE29">
        <v>27.226800000000001</v>
      </c>
      <c r="AF29">
        <v>8.5598600000000005</v>
      </c>
      <c r="AG29">
        <v>18.749509</v>
      </c>
      <c r="AH29">
        <v>45.125723999999998</v>
      </c>
      <c r="AI29">
        <v>31.926331000000001</v>
      </c>
      <c r="AJ29">
        <v>0</v>
      </c>
      <c r="AK29">
        <v>49.575135000000003</v>
      </c>
      <c r="AL29">
        <v>33.625956000000002</v>
      </c>
      <c r="AM29">
        <v>15.275444</v>
      </c>
      <c r="AN29">
        <v>0.64584799999999998</v>
      </c>
      <c r="AO29">
        <v>0</v>
      </c>
      <c r="AP29">
        <v>1.359218</v>
      </c>
      <c r="AQ29">
        <v>30.081050999999999</v>
      </c>
      <c r="AR29">
        <v>47.921328000000003</v>
      </c>
      <c r="AS29">
        <v>31.790707999999999</v>
      </c>
      <c r="AT29">
        <v>14.060421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2872.4464570000009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662.46794699999998</v>
      </c>
      <c r="L30">
        <v>630.02849000000003</v>
      </c>
      <c r="M30">
        <v>83.920199999999994</v>
      </c>
      <c r="N30">
        <v>113.943375</v>
      </c>
      <c r="O30">
        <v>119.287862</v>
      </c>
      <c r="P30">
        <v>121.141702</v>
      </c>
      <c r="Q30">
        <v>16.301739999999999</v>
      </c>
      <c r="R30">
        <v>20.445755999999999</v>
      </c>
      <c r="S30">
        <v>25.45589</v>
      </c>
      <c r="T30">
        <v>0</v>
      </c>
      <c r="U30">
        <v>403.94554199999999</v>
      </c>
      <c r="V30">
        <v>13.74555</v>
      </c>
      <c r="W30">
        <v>44.756552999999997</v>
      </c>
      <c r="X30">
        <v>142.29357099999999</v>
      </c>
      <c r="Y30">
        <v>0</v>
      </c>
      <c r="Z30">
        <v>12.20219</v>
      </c>
      <c r="AA30">
        <v>13.552013000000001</v>
      </c>
      <c r="AB30">
        <v>25.201910999999999</v>
      </c>
      <c r="AC30">
        <v>18.670489</v>
      </c>
      <c r="AD30">
        <v>35.168930000000003</v>
      </c>
      <c r="AE30">
        <v>27.226800000000001</v>
      </c>
      <c r="AF30">
        <v>8.5598600000000005</v>
      </c>
      <c r="AG30">
        <v>18.749509</v>
      </c>
      <c r="AH30">
        <v>45.125723999999998</v>
      </c>
      <c r="AI30">
        <v>15.963165</v>
      </c>
      <c r="AJ30">
        <v>0</v>
      </c>
      <c r="AK30">
        <v>49.575135000000003</v>
      </c>
      <c r="AL30">
        <v>33.625956000000002</v>
      </c>
      <c r="AM30">
        <v>10.183629</v>
      </c>
      <c r="AN30">
        <v>0.64584799999999998</v>
      </c>
      <c r="AO30">
        <v>0</v>
      </c>
      <c r="AP30">
        <v>1.359218</v>
      </c>
      <c r="AQ30">
        <v>30.081050999999999</v>
      </c>
      <c r="AR30">
        <v>47.921328000000003</v>
      </c>
      <c r="AS30">
        <v>31.790707999999999</v>
      </c>
      <c r="AT30">
        <v>14.465913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2837.8035550000009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662.46794699999998</v>
      </c>
      <c r="L31">
        <v>630.02849000000003</v>
      </c>
      <c r="M31">
        <v>88.743200000000002</v>
      </c>
      <c r="N31">
        <v>113.943375</v>
      </c>
      <c r="O31">
        <v>119.287862</v>
      </c>
      <c r="P31">
        <v>121.141702</v>
      </c>
      <c r="Q31">
        <v>16.301739999999999</v>
      </c>
      <c r="R31">
        <v>20.445755999999999</v>
      </c>
      <c r="S31">
        <v>25.45589</v>
      </c>
      <c r="T31">
        <v>0</v>
      </c>
      <c r="U31">
        <v>403.94554199999999</v>
      </c>
      <c r="V31">
        <v>13.74555</v>
      </c>
      <c r="W31">
        <v>44.756552999999997</v>
      </c>
      <c r="X31">
        <v>142.29357099999999</v>
      </c>
      <c r="Y31">
        <v>0</v>
      </c>
      <c r="Z31">
        <v>6.3217949999999998</v>
      </c>
      <c r="AA31">
        <v>13.552013000000001</v>
      </c>
      <c r="AB31">
        <v>25.201910999999999</v>
      </c>
      <c r="AC31">
        <v>18.670489</v>
      </c>
      <c r="AD31">
        <v>26.376698000000001</v>
      </c>
      <c r="AE31">
        <v>27.226800000000001</v>
      </c>
      <c r="AF31">
        <v>8.5598600000000005</v>
      </c>
      <c r="AG31">
        <v>18.749509</v>
      </c>
      <c r="AH31">
        <v>45.125723999999998</v>
      </c>
      <c r="AI31">
        <v>2.4558719999999998</v>
      </c>
      <c r="AJ31">
        <v>0</v>
      </c>
      <c r="AK31">
        <v>49.575135000000003</v>
      </c>
      <c r="AL31">
        <v>20.175574000000001</v>
      </c>
      <c r="AM31">
        <v>5.0918150000000004</v>
      </c>
      <c r="AN31">
        <v>0.64584799999999998</v>
      </c>
      <c r="AO31">
        <v>0</v>
      </c>
      <c r="AP31">
        <v>1.359218</v>
      </c>
      <c r="AQ31">
        <v>20.054034000000001</v>
      </c>
      <c r="AR31">
        <v>47.921328000000003</v>
      </c>
      <c r="AS31">
        <v>30.768215000000001</v>
      </c>
      <c r="AT31">
        <v>14.465913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2784.8549290000005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662.46794699999998</v>
      </c>
      <c r="L32">
        <v>630.02849000000003</v>
      </c>
      <c r="M32">
        <v>88.743200000000002</v>
      </c>
      <c r="N32">
        <v>113.943375</v>
      </c>
      <c r="O32">
        <v>119.287862</v>
      </c>
      <c r="P32">
        <v>121.141702</v>
      </c>
      <c r="Q32">
        <v>16.301739999999999</v>
      </c>
      <c r="R32">
        <v>20.445755999999999</v>
      </c>
      <c r="S32">
        <v>25.45589</v>
      </c>
      <c r="T32">
        <v>0</v>
      </c>
      <c r="U32">
        <v>403.94554199999999</v>
      </c>
      <c r="V32">
        <v>13.74555</v>
      </c>
      <c r="W32">
        <v>44.756552999999997</v>
      </c>
      <c r="X32">
        <v>142.29357099999999</v>
      </c>
      <c r="Y32">
        <v>0</v>
      </c>
      <c r="Z32">
        <v>6.3217949999999998</v>
      </c>
      <c r="AA32">
        <v>0</v>
      </c>
      <c r="AB32">
        <v>25.201910999999999</v>
      </c>
      <c r="AC32">
        <v>18.670489</v>
      </c>
      <c r="AD32">
        <v>17.584465000000002</v>
      </c>
      <c r="AE32">
        <v>27.226800000000001</v>
      </c>
      <c r="AF32">
        <v>8.5598600000000005</v>
      </c>
      <c r="AG32">
        <v>18.749509</v>
      </c>
      <c r="AH32">
        <v>45.125723999999998</v>
      </c>
      <c r="AI32">
        <v>0</v>
      </c>
      <c r="AJ32">
        <v>0</v>
      </c>
      <c r="AK32">
        <v>49.575135000000003</v>
      </c>
      <c r="AL32">
        <v>20.175574000000001</v>
      </c>
      <c r="AM32">
        <v>0</v>
      </c>
      <c r="AN32">
        <v>0.64584799999999998</v>
      </c>
      <c r="AO32">
        <v>0</v>
      </c>
      <c r="AP32">
        <v>1.359218</v>
      </c>
      <c r="AQ32">
        <v>10.027017000000001</v>
      </c>
      <c r="AR32">
        <v>47.921328000000003</v>
      </c>
      <c r="AS32">
        <v>30.768215000000001</v>
      </c>
      <c r="AT32">
        <v>14.465913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2744.9359790000003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662.46794699999998</v>
      </c>
      <c r="L33">
        <v>630.02849000000003</v>
      </c>
      <c r="M33">
        <v>88.743200000000002</v>
      </c>
      <c r="N33">
        <v>113.943375</v>
      </c>
      <c r="O33">
        <v>119.287862</v>
      </c>
      <c r="P33">
        <v>121.141702</v>
      </c>
      <c r="Q33">
        <v>16.301739999999999</v>
      </c>
      <c r="R33">
        <v>20.445755999999999</v>
      </c>
      <c r="S33">
        <v>25.45589</v>
      </c>
      <c r="T33">
        <v>0</v>
      </c>
      <c r="U33">
        <v>403.94554199999999</v>
      </c>
      <c r="V33">
        <v>13.74555</v>
      </c>
      <c r="W33">
        <v>44.756552999999997</v>
      </c>
      <c r="X33">
        <v>142.29357099999999</v>
      </c>
      <c r="Y33">
        <v>0</v>
      </c>
      <c r="Z33">
        <v>6.3217949999999998</v>
      </c>
      <c r="AA33">
        <v>0</v>
      </c>
      <c r="AB33">
        <v>25.201910999999999</v>
      </c>
      <c r="AC33">
        <v>18.670489</v>
      </c>
      <c r="AD33">
        <v>17.584465000000002</v>
      </c>
      <c r="AE33">
        <v>27.226800000000001</v>
      </c>
      <c r="AF33">
        <v>8.5598600000000005</v>
      </c>
      <c r="AG33">
        <v>18.749509</v>
      </c>
      <c r="AH33">
        <v>22.562861999999999</v>
      </c>
      <c r="AI33">
        <v>0</v>
      </c>
      <c r="AJ33">
        <v>0</v>
      </c>
      <c r="AK33">
        <v>49.575135000000003</v>
      </c>
      <c r="AL33">
        <v>20.175574000000001</v>
      </c>
      <c r="AM33">
        <v>0</v>
      </c>
      <c r="AN33">
        <v>0.64584799999999998</v>
      </c>
      <c r="AO33">
        <v>0</v>
      </c>
      <c r="AP33">
        <v>1.359218</v>
      </c>
      <c r="AQ33">
        <v>0</v>
      </c>
      <c r="AR33">
        <v>47.921328000000003</v>
      </c>
      <c r="AS33">
        <v>30.768215000000001</v>
      </c>
      <c r="AT33">
        <v>14.465913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2712.3461000000007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662.46794699999998</v>
      </c>
      <c r="L34">
        <v>630.02849000000003</v>
      </c>
      <c r="M34">
        <v>88.743200000000002</v>
      </c>
      <c r="N34">
        <v>113.943375</v>
      </c>
      <c r="O34">
        <v>119.287862</v>
      </c>
      <c r="P34">
        <v>121.141702</v>
      </c>
      <c r="Q34">
        <v>16.301739999999999</v>
      </c>
      <c r="R34">
        <v>20.445755999999999</v>
      </c>
      <c r="S34">
        <v>25.45589</v>
      </c>
      <c r="T34">
        <v>0</v>
      </c>
      <c r="U34">
        <v>403.94554199999999</v>
      </c>
      <c r="V34">
        <v>13.74555</v>
      </c>
      <c r="W34">
        <v>44.756552999999997</v>
      </c>
      <c r="X34">
        <v>142.29357099999999</v>
      </c>
      <c r="Y34">
        <v>0</v>
      </c>
      <c r="Z34">
        <v>6.3217949999999998</v>
      </c>
      <c r="AA34">
        <v>0</v>
      </c>
      <c r="AB34">
        <v>25.201910999999999</v>
      </c>
      <c r="AC34">
        <v>18.670489</v>
      </c>
      <c r="AD34">
        <v>17.584465000000002</v>
      </c>
      <c r="AE34">
        <v>27.226800000000001</v>
      </c>
      <c r="AF34">
        <v>8.5598600000000005</v>
      </c>
      <c r="AG34">
        <v>18.749509</v>
      </c>
      <c r="AH34">
        <v>14.889662</v>
      </c>
      <c r="AI34">
        <v>0</v>
      </c>
      <c r="AJ34">
        <v>0</v>
      </c>
      <c r="AK34">
        <v>49.575135000000003</v>
      </c>
      <c r="AL34">
        <v>20.175574000000001</v>
      </c>
      <c r="AM34">
        <v>0</v>
      </c>
      <c r="AN34">
        <v>0.64584799999999998</v>
      </c>
      <c r="AO34">
        <v>0</v>
      </c>
      <c r="AP34">
        <v>1.359218</v>
      </c>
      <c r="AQ34">
        <v>0</v>
      </c>
      <c r="AR34">
        <v>47.921328000000003</v>
      </c>
      <c r="AS34">
        <v>30.768215000000001</v>
      </c>
      <c r="AT34">
        <v>14.465913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2704.6729000000005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662.46794699999998</v>
      </c>
      <c r="L35">
        <v>630.02849000000003</v>
      </c>
      <c r="M35">
        <v>88.743200000000002</v>
      </c>
      <c r="N35">
        <v>113.943375</v>
      </c>
      <c r="O35">
        <v>119.287862</v>
      </c>
      <c r="P35">
        <v>121.141702</v>
      </c>
      <c r="Q35">
        <v>16.301739999999999</v>
      </c>
      <c r="R35">
        <v>20.445755999999999</v>
      </c>
      <c r="S35">
        <v>25.45589</v>
      </c>
      <c r="T35">
        <v>0</v>
      </c>
      <c r="U35">
        <v>403.94554199999999</v>
      </c>
      <c r="V35">
        <v>13.74555</v>
      </c>
      <c r="W35">
        <v>44.756552999999997</v>
      </c>
      <c r="X35">
        <v>142.29357099999999</v>
      </c>
      <c r="Y35">
        <v>0</v>
      </c>
      <c r="Z35">
        <v>6.3217949999999998</v>
      </c>
      <c r="AA35">
        <v>0</v>
      </c>
      <c r="AB35">
        <v>25.201910999999999</v>
      </c>
      <c r="AC35">
        <v>18.670489</v>
      </c>
      <c r="AD35">
        <v>8.7922329999999995</v>
      </c>
      <c r="AE35">
        <v>27.226800000000001</v>
      </c>
      <c r="AF35">
        <v>8.5598600000000005</v>
      </c>
      <c r="AG35">
        <v>18.749509</v>
      </c>
      <c r="AH35">
        <v>0</v>
      </c>
      <c r="AI35">
        <v>0</v>
      </c>
      <c r="AJ35">
        <v>0</v>
      </c>
      <c r="AK35">
        <v>49.575135000000003</v>
      </c>
      <c r="AL35">
        <v>20.175574000000001</v>
      </c>
      <c r="AM35">
        <v>0</v>
      </c>
      <c r="AN35">
        <v>0.64584799999999998</v>
      </c>
      <c r="AO35">
        <v>0</v>
      </c>
      <c r="AP35">
        <v>1.359218</v>
      </c>
      <c r="AQ35">
        <v>0</v>
      </c>
      <c r="AR35">
        <v>47.921328000000003</v>
      </c>
      <c r="AS35">
        <v>30.768215000000001</v>
      </c>
      <c r="AT35">
        <v>14.465913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2680.9910060000007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662.46794699999998</v>
      </c>
      <c r="L36">
        <v>630.02849000000003</v>
      </c>
      <c r="M36">
        <v>88.743200000000002</v>
      </c>
      <c r="N36">
        <v>113.943375</v>
      </c>
      <c r="O36">
        <v>119.287862</v>
      </c>
      <c r="P36">
        <v>121.141702</v>
      </c>
      <c r="Q36">
        <v>16.301739999999999</v>
      </c>
      <c r="R36">
        <v>20.445755999999999</v>
      </c>
      <c r="S36">
        <v>25.45589</v>
      </c>
      <c r="T36">
        <v>0</v>
      </c>
      <c r="U36">
        <v>403.94554199999999</v>
      </c>
      <c r="V36">
        <v>13.74555</v>
      </c>
      <c r="W36">
        <v>44.756552999999997</v>
      </c>
      <c r="X36">
        <v>142.29357099999999</v>
      </c>
      <c r="Y36">
        <v>0</v>
      </c>
      <c r="Z36">
        <v>6.3217949999999998</v>
      </c>
      <c r="AA36">
        <v>0</v>
      </c>
      <c r="AB36">
        <v>25.201910999999999</v>
      </c>
      <c r="AC36">
        <v>18.670489</v>
      </c>
      <c r="AD36">
        <v>8.7922329999999995</v>
      </c>
      <c r="AE36">
        <v>27.226800000000001</v>
      </c>
      <c r="AF36">
        <v>8.5598600000000005</v>
      </c>
      <c r="AG36">
        <v>18.749509</v>
      </c>
      <c r="AH36">
        <v>0</v>
      </c>
      <c r="AI36">
        <v>0</v>
      </c>
      <c r="AJ36">
        <v>0</v>
      </c>
      <c r="AK36">
        <v>49.575135000000003</v>
      </c>
      <c r="AL36">
        <v>20.175574000000001</v>
      </c>
      <c r="AM36">
        <v>0</v>
      </c>
      <c r="AN36">
        <v>0.64584799999999998</v>
      </c>
      <c r="AO36">
        <v>0</v>
      </c>
      <c r="AP36">
        <v>1.6063480000000001</v>
      </c>
      <c r="AQ36">
        <v>0</v>
      </c>
      <c r="AR36">
        <v>47.921328000000003</v>
      </c>
      <c r="AS36">
        <v>30.768215000000001</v>
      </c>
      <c r="AT36">
        <v>13.659981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2680.4322040000002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662.46794699999998</v>
      </c>
      <c r="L37">
        <v>630.02849000000003</v>
      </c>
      <c r="M37">
        <v>88.743200000000002</v>
      </c>
      <c r="N37">
        <v>113.943375</v>
      </c>
      <c r="O37">
        <v>119.287862</v>
      </c>
      <c r="P37">
        <v>121.141702</v>
      </c>
      <c r="Q37">
        <v>16.301739999999999</v>
      </c>
      <c r="R37">
        <v>20.445755999999999</v>
      </c>
      <c r="S37">
        <v>25.45589</v>
      </c>
      <c r="T37">
        <v>0</v>
      </c>
      <c r="U37">
        <v>403.94554199999999</v>
      </c>
      <c r="V37">
        <v>13.74555</v>
      </c>
      <c r="W37">
        <v>44.756552999999997</v>
      </c>
      <c r="X37">
        <v>142.29357099999999</v>
      </c>
      <c r="Y37">
        <v>0</v>
      </c>
      <c r="Z37">
        <v>6.3217949999999998</v>
      </c>
      <c r="AA37">
        <v>0</v>
      </c>
      <c r="AB37">
        <v>25.201910999999999</v>
      </c>
      <c r="AC37">
        <v>9.3352439999999994</v>
      </c>
      <c r="AD37">
        <v>8.7922329999999995</v>
      </c>
      <c r="AE37">
        <v>27.226800000000001</v>
      </c>
      <c r="AF37">
        <v>8.5598600000000005</v>
      </c>
      <c r="AG37">
        <v>18.749509</v>
      </c>
      <c r="AH37">
        <v>0</v>
      </c>
      <c r="AI37">
        <v>0</v>
      </c>
      <c r="AJ37">
        <v>0</v>
      </c>
      <c r="AK37">
        <v>49.575135000000003</v>
      </c>
      <c r="AL37">
        <v>20.175574000000001</v>
      </c>
      <c r="AM37">
        <v>0</v>
      </c>
      <c r="AN37">
        <v>0.64584799999999998</v>
      </c>
      <c r="AO37">
        <v>0</v>
      </c>
      <c r="AP37">
        <v>1.977044</v>
      </c>
      <c r="AQ37">
        <v>0</v>
      </c>
      <c r="AR37">
        <v>47.921328000000003</v>
      </c>
      <c r="AS37">
        <v>30.768215000000001</v>
      </c>
      <c r="AT37">
        <v>14.465913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2672.2735870000006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662.46794699999998</v>
      </c>
      <c r="L38">
        <v>630.02849000000003</v>
      </c>
      <c r="M38">
        <v>88.743200000000002</v>
      </c>
      <c r="N38">
        <v>113.943375</v>
      </c>
      <c r="O38">
        <v>119.287862</v>
      </c>
      <c r="P38">
        <v>121.141702</v>
      </c>
      <c r="Q38">
        <v>16.301739999999999</v>
      </c>
      <c r="R38">
        <v>20.445755999999999</v>
      </c>
      <c r="S38">
        <v>25.45589</v>
      </c>
      <c r="T38">
        <v>0</v>
      </c>
      <c r="U38">
        <v>403.94554199999999</v>
      </c>
      <c r="V38">
        <v>13.74555</v>
      </c>
      <c r="W38">
        <v>44.756552999999997</v>
      </c>
      <c r="X38">
        <v>142.29357099999999</v>
      </c>
      <c r="Y38">
        <v>0</v>
      </c>
      <c r="Z38">
        <v>6.3217949999999998</v>
      </c>
      <c r="AA38">
        <v>0</v>
      </c>
      <c r="AB38">
        <v>12.600956</v>
      </c>
      <c r="AC38">
        <v>9.3352439999999994</v>
      </c>
      <c r="AD38">
        <v>8.7922329999999995</v>
      </c>
      <c r="AE38">
        <v>27.226800000000001</v>
      </c>
      <c r="AF38">
        <v>8.5598600000000005</v>
      </c>
      <c r="AG38">
        <v>18.749509</v>
      </c>
      <c r="AH38">
        <v>0</v>
      </c>
      <c r="AI38">
        <v>0</v>
      </c>
      <c r="AJ38">
        <v>0</v>
      </c>
      <c r="AK38">
        <v>49.575135000000003</v>
      </c>
      <c r="AL38">
        <v>20.175574000000001</v>
      </c>
      <c r="AM38">
        <v>0</v>
      </c>
      <c r="AN38">
        <v>0.64584799999999998</v>
      </c>
      <c r="AO38">
        <v>0</v>
      </c>
      <c r="AP38">
        <v>1.977044</v>
      </c>
      <c r="AQ38">
        <v>0</v>
      </c>
      <c r="AR38">
        <v>47.921328000000003</v>
      </c>
      <c r="AS38">
        <v>30.768215000000001</v>
      </c>
      <c r="AT38">
        <v>14.465913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2659.6726320000007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554.10685000000001</v>
      </c>
      <c r="L39">
        <v>630.02849000000003</v>
      </c>
      <c r="M39">
        <v>88.743200000000002</v>
      </c>
      <c r="N39">
        <v>113.943375</v>
      </c>
      <c r="O39">
        <v>119.287862</v>
      </c>
      <c r="P39">
        <v>121.141702</v>
      </c>
      <c r="Q39">
        <v>16.301739999999999</v>
      </c>
      <c r="R39">
        <v>20.445755999999999</v>
      </c>
      <c r="S39">
        <v>25.45589</v>
      </c>
      <c r="T39">
        <v>0</v>
      </c>
      <c r="U39">
        <v>403.94554199999999</v>
      </c>
      <c r="V39">
        <v>13.74555</v>
      </c>
      <c r="W39">
        <v>44.756552999999997</v>
      </c>
      <c r="X39">
        <v>142.29357099999999</v>
      </c>
      <c r="Y39">
        <v>0</v>
      </c>
      <c r="Z39">
        <v>6.3217949999999998</v>
      </c>
      <c r="AA39">
        <v>0</v>
      </c>
      <c r="AB39">
        <v>12.600956</v>
      </c>
      <c r="AC39">
        <v>9.3352439999999994</v>
      </c>
      <c r="AD39">
        <v>8.7922329999999995</v>
      </c>
      <c r="AE39">
        <v>13.6134</v>
      </c>
      <c r="AF39">
        <v>8.5598600000000005</v>
      </c>
      <c r="AG39">
        <v>18.749509</v>
      </c>
      <c r="AH39">
        <v>0</v>
      </c>
      <c r="AI39">
        <v>0</v>
      </c>
      <c r="AJ39">
        <v>0</v>
      </c>
      <c r="AK39">
        <v>49.575135000000003</v>
      </c>
      <c r="AL39">
        <v>20.175574000000001</v>
      </c>
      <c r="AM39">
        <v>0</v>
      </c>
      <c r="AN39">
        <v>0.64584799999999998</v>
      </c>
      <c r="AO39">
        <v>0</v>
      </c>
      <c r="AP39">
        <v>1.977044</v>
      </c>
      <c r="AQ39">
        <v>0</v>
      </c>
      <c r="AR39">
        <v>51.116083000000003</v>
      </c>
      <c r="AS39">
        <v>30.768215000000001</v>
      </c>
      <c r="AT39">
        <v>14.465913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2540.892890000001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406.52305000000001</v>
      </c>
      <c r="L40">
        <v>630.02849000000003</v>
      </c>
      <c r="M40">
        <v>88.743200000000002</v>
      </c>
      <c r="N40">
        <v>113.943375</v>
      </c>
      <c r="O40">
        <v>119.287862</v>
      </c>
      <c r="P40">
        <v>121.141702</v>
      </c>
      <c r="Q40">
        <v>16.301739999999999</v>
      </c>
      <c r="R40">
        <v>20.445755999999999</v>
      </c>
      <c r="S40">
        <v>25.45589</v>
      </c>
      <c r="T40">
        <v>0</v>
      </c>
      <c r="U40">
        <v>403.94554199999999</v>
      </c>
      <c r="V40">
        <v>13.74555</v>
      </c>
      <c r="W40">
        <v>44.756552999999997</v>
      </c>
      <c r="X40">
        <v>142.29357099999999</v>
      </c>
      <c r="Y40">
        <v>0</v>
      </c>
      <c r="Z40">
        <v>6.3217949999999998</v>
      </c>
      <c r="AA40">
        <v>0</v>
      </c>
      <c r="AB40">
        <v>12.600956</v>
      </c>
      <c r="AC40">
        <v>9.3352439999999994</v>
      </c>
      <c r="AD40">
        <v>8.7922329999999995</v>
      </c>
      <c r="AE40">
        <v>13.6134</v>
      </c>
      <c r="AF40">
        <v>8.5598600000000005</v>
      </c>
      <c r="AG40">
        <v>18.749509</v>
      </c>
      <c r="AH40">
        <v>0</v>
      </c>
      <c r="AI40">
        <v>0</v>
      </c>
      <c r="AJ40">
        <v>0</v>
      </c>
      <c r="AK40">
        <v>49.575135000000003</v>
      </c>
      <c r="AL40">
        <v>20.175574000000001</v>
      </c>
      <c r="AM40">
        <v>0</v>
      </c>
      <c r="AN40">
        <v>0.64584799999999998</v>
      </c>
      <c r="AO40">
        <v>0</v>
      </c>
      <c r="AP40">
        <v>1.977044</v>
      </c>
      <c r="AQ40">
        <v>0</v>
      </c>
      <c r="AR40">
        <v>51.116083000000003</v>
      </c>
      <c r="AS40">
        <v>30.768215000000001</v>
      </c>
      <c r="AT40">
        <v>14.465913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2393.3090900000002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406.52305000000001</v>
      </c>
      <c r="L41">
        <v>630.02849000000003</v>
      </c>
      <c r="M41">
        <v>88.743200000000002</v>
      </c>
      <c r="N41">
        <v>113.943375</v>
      </c>
      <c r="O41">
        <v>119.287862</v>
      </c>
      <c r="P41">
        <v>121.141702</v>
      </c>
      <c r="Q41">
        <v>16.301739999999999</v>
      </c>
      <c r="R41">
        <v>20.445755999999999</v>
      </c>
      <c r="S41">
        <v>25.45589</v>
      </c>
      <c r="T41">
        <v>0</v>
      </c>
      <c r="U41">
        <v>403.94554199999999</v>
      </c>
      <c r="V41">
        <v>13.74555</v>
      </c>
      <c r="W41">
        <v>44.756552999999997</v>
      </c>
      <c r="X41">
        <v>142.29357099999999</v>
      </c>
      <c r="Y41">
        <v>0</v>
      </c>
      <c r="Z41">
        <v>6.3217949999999998</v>
      </c>
      <c r="AA41">
        <v>0</v>
      </c>
      <c r="AB41">
        <v>12.600956</v>
      </c>
      <c r="AC41">
        <v>9.3352439999999994</v>
      </c>
      <c r="AD41">
        <v>8.7922329999999995</v>
      </c>
      <c r="AE41">
        <v>13.6134</v>
      </c>
      <c r="AF41">
        <v>8.5598600000000005</v>
      </c>
      <c r="AG41">
        <v>18.749509</v>
      </c>
      <c r="AH41">
        <v>0</v>
      </c>
      <c r="AI41">
        <v>0</v>
      </c>
      <c r="AJ41">
        <v>0</v>
      </c>
      <c r="AK41">
        <v>49.575135000000003</v>
      </c>
      <c r="AL41">
        <v>20.175574000000001</v>
      </c>
      <c r="AM41">
        <v>0</v>
      </c>
      <c r="AN41">
        <v>0.64584799999999998</v>
      </c>
      <c r="AO41">
        <v>0</v>
      </c>
      <c r="AP41">
        <v>1.977044</v>
      </c>
      <c r="AQ41">
        <v>0</v>
      </c>
      <c r="AR41">
        <v>51.116083000000003</v>
      </c>
      <c r="AS41">
        <v>30.768215000000001</v>
      </c>
      <c r="AT41">
        <v>14.465913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2393.3090900000002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406.52305000000001</v>
      </c>
      <c r="L42">
        <v>630.02849000000003</v>
      </c>
      <c r="M42">
        <v>88.743200000000002</v>
      </c>
      <c r="N42">
        <v>113.943375</v>
      </c>
      <c r="O42">
        <v>119.287862</v>
      </c>
      <c r="P42">
        <v>121.141702</v>
      </c>
      <c r="Q42">
        <v>16.301739999999999</v>
      </c>
      <c r="R42">
        <v>20.445755999999999</v>
      </c>
      <c r="S42">
        <v>25.45589</v>
      </c>
      <c r="T42">
        <v>0</v>
      </c>
      <c r="U42">
        <v>403.94554199999999</v>
      </c>
      <c r="V42">
        <v>13.74555</v>
      </c>
      <c r="W42">
        <v>44.756552999999997</v>
      </c>
      <c r="X42">
        <v>142.29357099999999</v>
      </c>
      <c r="Y42">
        <v>0</v>
      </c>
      <c r="Z42">
        <v>6.3217949999999998</v>
      </c>
      <c r="AA42">
        <v>0</v>
      </c>
      <c r="AB42">
        <v>12.600956</v>
      </c>
      <c r="AC42">
        <v>9.3352439999999994</v>
      </c>
      <c r="AD42">
        <v>8.7922329999999995</v>
      </c>
      <c r="AE42">
        <v>13.6134</v>
      </c>
      <c r="AF42">
        <v>8.5598600000000005</v>
      </c>
      <c r="AG42">
        <v>18.749509</v>
      </c>
      <c r="AH42">
        <v>0</v>
      </c>
      <c r="AI42">
        <v>0</v>
      </c>
      <c r="AJ42">
        <v>0</v>
      </c>
      <c r="AK42">
        <v>49.575135000000003</v>
      </c>
      <c r="AL42">
        <v>20.175574000000001</v>
      </c>
      <c r="AM42">
        <v>0</v>
      </c>
      <c r="AN42">
        <v>0.64584799999999998</v>
      </c>
      <c r="AO42">
        <v>0</v>
      </c>
      <c r="AP42">
        <v>1.977044</v>
      </c>
      <c r="AQ42">
        <v>0</v>
      </c>
      <c r="AR42">
        <v>51.116083000000003</v>
      </c>
      <c r="AS42">
        <v>30.768215000000001</v>
      </c>
      <c r="AT42">
        <v>14.465913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2393.3090900000002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409.41685000000001</v>
      </c>
      <c r="L43">
        <v>619.38104199999998</v>
      </c>
      <c r="M43">
        <v>88.743200000000002</v>
      </c>
      <c r="N43">
        <v>113.943375</v>
      </c>
      <c r="O43">
        <v>119.287862</v>
      </c>
      <c r="P43">
        <v>121.141702</v>
      </c>
      <c r="Q43">
        <v>9.1419960000000007</v>
      </c>
      <c r="R43">
        <v>11.468128999999999</v>
      </c>
      <c r="S43">
        <v>14.275694</v>
      </c>
      <c r="T43">
        <v>0</v>
      </c>
      <c r="U43">
        <v>403.94554199999999</v>
      </c>
      <c r="V43">
        <v>13.74555</v>
      </c>
      <c r="W43">
        <v>44.756552999999997</v>
      </c>
      <c r="X43">
        <v>142.29357099999999</v>
      </c>
      <c r="Y43">
        <v>0</v>
      </c>
      <c r="Z43">
        <v>6.3217949999999998</v>
      </c>
      <c r="AA43">
        <v>0</v>
      </c>
      <c r="AB43">
        <v>12.600956</v>
      </c>
      <c r="AC43">
        <v>9.3352439999999994</v>
      </c>
      <c r="AD43">
        <v>8.7922329999999995</v>
      </c>
      <c r="AE43">
        <v>13.6134</v>
      </c>
      <c r="AF43">
        <v>8.5598600000000005</v>
      </c>
      <c r="AG43">
        <v>18.749509</v>
      </c>
      <c r="AH43">
        <v>0</v>
      </c>
      <c r="AI43">
        <v>0</v>
      </c>
      <c r="AJ43">
        <v>0</v>
      </c>
      <c r="AK43">
        <v>49.575135000000003</v>
      </c>
      <c r="AL43">
        <v>20.175574000000001</v>
      </c>
      <c r="AM43">
        <v>0</v>
      </c>
      <c r="AN43">
        <v>0.64584799999999998</v>
      </c>
      <c r="AO43">
        <v>0</v>
      </c>
      <c r="AP43">
        <v>1.977044</v>
      </c>
      <c r="AQ43">
        <v>0</v>
      </c>
      <c r="AR43">
        <v>47.921328000000003</v>
      </c>
      <c r="AS43">
        <v>31.141918</v>
      </c>
      <c r="AT43">
        <v>13.779949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2354.7308590000002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409.41685000000001</v>
      </c>
      <c r="L44">
        <v>619.38104199999998</v>
      </c>
      <c r="M44">
        <v>88.743200000000002</v>
      </c>
      <c r="N44">
        <v>113.943375</v>
      </c>
      <c r="O44">
        <v>119.287862</v>
      </c>
      <c r="P44">
        <v>121.141702</v>
      </c>
      <c r="Q44">
        <v>9.1419960000000007</v>
      </c>
      <c r="R44">
        <v>11.468128999999999</v>
      </c>
      <c r="S44">
        <v>14.275694</v>
      </c>
      <c r="T44">
        <v>0</v>
      </c>
      <c r="U44">
        <v>403.94554199999999</v>
      </c>
      <c r="V44">
        <v>13.74555</v>
      </c>
      <c r="W44">
        <v>44.756552999999997</v>
      </c>
      <c r="X44">
        <v>142.29357099999999</v>
      </c>
      <c r="Y44">
        <v>0</v>
      </c>
      <c r="Z44">
        <v>6.3217949999999998</v>
      </c>
      <c r="AA44">
        <v>0</v>
      </c>
      <c r="AB44">
        <v>0</v>
      </c>
      <c r="AC44">
        <v>0</v>
      </c>
      <c r="AD44">
        <v>8.7922329999999995</v>
      </c>
      <c r="AE44">
        <v>13.6134</v>
      </c>
      <c r="AF44">
        <v>8.5598600000000005</v>
      </c>
      <c r="AG44">
        <v>18.749509</v>
      </c>
      <c r="AH44">
        <v>0</v>
      </c>
      <c r="AI44">
        <v>0</v>
      </c>
      <c r="AJ44">
        <v>0</v>
      </c>
      <c r="AK44">
        <v>49.575135000000003</v>
      </c>
      <c r="AL44">
        <v>20.175574000000001</v>
      </c>
      <c r="AM44">
        <v>0</v>
      </c>
      <c r="AN44">
        <v>0.64584799999999998</v>
      </c>
      <c r="AO44">
        <v>0</v>
      </c>
      <c r="AP44">
        <v>1.977044</v>
      </c>
      <c r="AQ44">
        <v>0</v>
      </c>
      <c r="AR44">
        <v>47.921328000000003</v>
      </c>
      <c r="AS44">
        <v>31.141918</v>
      </c>
      <c r="AT44">
        <v>14.465913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2333.4806229999999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409.41685000000001</v>
      </c>
      <c r="L45">
        <v>619.38104199999998</v>
      </c>
      <c r="M45">
        <v>88.743200000000002</v>
      </c>
      <c r="N45">
        <v>113.943375</v>
      </c>
      <c r="O45">
        <v>119.287862</v>
      </c>
      <c r="P45">
        <v>121.141702</v>
      </c>
      <c r="Q45">
        <v>9.1419960000000007</v>
      </c>
      <c r="R45">
        <v>11.468128999999999</v>
      </c>
      <c r="S45">
        <v>14.275694</v>
      </c>
      <c r="T45">
        <v>0</v>
      </c>
      <c r="U45">
        <v>403.94554199999999</v>
      </c>
      <c r="V45">
        <v>13.74555</v>
      </c>
      <c r="W45">
        <v>44.756552999999997</v>
      </c>
      <c r="X45">
        <v>142.29357099999999</v>
      </c>
      <c r="Y45">
        <v>0</v>
      </c>
      <c r="Z45">
        <v>6.3217949999999998</v>
      </c>
      <c r="AA45">
        <v>0</v>
      </c>
      <c r="AB45">
        <v>0</v>
      </c>
      <c r="AC45">
        <v>0</v>
      </c>
      <c r="AD45">
        <v>8.7922329999999995</v>
      </c>
      <c r="AE45">
        <v>13.6134</v>
      </c>
      <c r="AF45">
        <v>8.5598600000000005</v>
      </c>
      <c r="AG45">
        <v>18.749509</v>
      </c>
      <c r="AH45">
        <v>0</v>
      </c>
      <c r="AI45">
        <v>0</v>
      </c>
      <c r="AJ45">
        <v>0</v>
      </c>
      <c r="AK45">
        <v>49.575135000000003</v>
      </c>
      <c r="AL45">
        <v>20.175574000000001</v>
      </c>
      <c r="AM45">
        <v>0</v>
      </c>
      <c r="AN45">
        <v>0.64584799999999998</v>
      </c>
      <c r="AO45">
        <v>0</v>
      </c>
      <c r="AP45">
        <v>6.548959</v>
      </c>
      <c r="AQ45">
        <v>0</v>
      </c>
      <c r="AR45">
        <v>47.921328000000003</v>
      </c>
      <c r="AS45">
        <v>31.141918</v>
      </c>
      <c r="AT45">
        <v>14.465913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2338.0525379999999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409.41685000000001</v>
      </c>
      <c r="L46">
        <v>619.38104199999998</v>
      </c>
      <c r="M46">
        <v>88.743200000000002</v>
      </c>
      <c r="N46">
        <v>113.943375</v>
      </c>
      <c r="O46">
        <v>119.287862</v>
      </c>
      <c r="P46">
        <v>121.141702</v>
      </c>
      <c r="Q46">
        <v>9.1419960000000007</v>
      </c>
      <c r="R46">
        <v>11.468128999999999</v>
      </c>
      <c r="S46">
        <v>14.275694</v>
      </c>
      <c r="T46">
        <v>0</v>
      </c>
      <c r="U46">
        <v>403.94554199999999</v>
      </c>
      <c r="V46">
        <v>13.74555</v>
      </c>
      <c r="W46">
        <v>44.756552999999997</v>
      </c>
      <c r="X46">
        <v>142.29357099999999</v>
      </c>
      <c r="Y46">
        <v>0</v>
      </c>
      <c r="Z46">
        <v>6.2602539999999998</v>
      </c>
      <c r="AA46">
        <v>0</v>
      </c>
      <c r="AB46">
        <v>0</v>
      </c>
      <c r="AC46">
        <v>0</v>
      </c>
      <c r="AD46">
        <v>8.7922329999999995</v>
      </c>
      <c r="AE46">
        <v>13.6134</v>
      </c>
      <c r="AF46">
        <v>8.5598600000000005</v>
      </c>
      <c r="AG46">
        <v>18.749509</v>
      </c>
      <c r="AH46">
        <v>0</v>
      </c>
      <c r="AI46">
        <v>0</v>
      </c>
      <c r="AJ46">
        <v>0</v>
      </c>
      <c r="AK46">
        <v>49.575135000000003</v>
      </c>
      <c r="AL46">
        <v>20.175574000000001</v>
      </c>
      <c r="AM46">
        <v>0</v>
      </c>
      <c r="AN46">
        <v>0.64584799999999998</v>
      </c>
      <c r="AO46">
        <v>0</v>
      </c>
      <c r="AP46">
        <v>6.548959</v>
      </c>
      <c r="AQ46">
        <v>0</v>
      </c>
      <c r="AR46">
        <v>47.921328000000003</v>
      </c>
      <c r="AS46">
        <v>31.141918</v>
      </c>
      <c r="AT46">
        <v>14.465913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2337.9909969999999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409.41685000000001</v>
      </c>
      <c r="L47">
        <v>619.38104199999998</v>
      </c>
      <c r="M47">
        <v>88.743200000000002</v>
      </c>
      <c r="N47">
        <v>113.943375</v>
      </c>
      <c r="O47">
        <v>119.287862</v>
      </c>
      <c r="P47">
        <v>121.141702</v>
      </c>
      <c r="Q47">
        <v>9.1419960000000007</v>
      </c>
      <c r="R47">
        <v>11.468128999999999</v>
      </c>
      <c r="S47">
        <v>14.275694</v>
      </c>
      <c r="T47">
        <v>0</v>
      </c>
      <c r="U47">
        <v>403.94554199999999</v>
      </c>
      <c r="V47">
        <v>13.74555</v>
      </c>
      <c r="W47">
        <v>44.756552999999997</v>
      </c>
      <c r="X47">
        <v>142.29357099999999</v>
      </c>
      <c r="Y47">
        <v>0</v>
      </c>
      <c r="Z47">
        <v>6.3217949999999998</v>
      </c>
      <c r="AA47">
        <v>0</v>
      </c>
      <c r="AB47">
        <v>0</v>
      </c>
      <c r="AC47">
        <v>0</v>
      </c>
      <c r="AD47">
        <v>0</v>
      </c>
      <c r="AE47">
        <v>13.6134</v>
      </c>
      <c r="AF47">
        <v>8.5598600000000005</v>
      </c>
      <c r="AG47">
        <v>18.749509</v>
      </c>
      <c r="AH47">
        <v>0</v>
      </c>
      <c r="AI47">
        <v>0</v>
      </c>
      <c r="AJ47">
        <v>0</v>
      </c>
      <c r="AK47">
        <v>49.575135000000003</v>
      </c>
      <c r="AL47">
        <v>20.175574000000001</v>
      </c>
      <c r="AM47">
        <v>0</v>
      </c>
      <c r="AN47">
        <v>0.64584799999999998</v>
      </c>
      <c r="AO47">
        <v>0</v>
      </c>
      <c r="AP47">
        <v>6.548959</v>
      </c>
      <c r="AQ47">
        <v>0</v>
      </c>
      <c r="AR47">
        <v>47.921328000000003</v>
      </c>
      <c r="AS47">
        <v>31.141918</v>
      </c>
      <c r="AT47">
        <v>14.397498000000001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2329.1918899999996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409.41685000000001</v>
      </c>
      <c r="L48">
        <v>619.38104199999998</v>
      </c>
      <c r="M48">
        <v>88.743200000000002</v>
      </c>
      <c r="N48">
        <v>113.943375</v>
      </c>
      <c r="O48">
        <v>119.287862</v>
      </c>
      <c r="P48">
        <v>121.141702</v>
      </c>
      <c r="Q48">
        <v>9.1419960000000007</v>
      </c>
      <c r="R48">
        <v>11.468128999999999</v>
      </c>
      <c r="S48">
        <v>14.275694</v>
      </c>
      <c r="T48">
        <v>0</v>
      </c>
      <c r="U48">
        <v>403.94554199999999</v>
      </c>
      <c r="V48">
        <v>13.74555</v>
      </c>
      <c r="W48">
        <v>44.756552999999997</v>
      </c>
      <c r="X48">
        <v>142.29357099999999</v>
      </c>
      <c r="Y48">
        <v>0</v>
      </c>
      <c r="Z48">
        <v>6.3217949999999998</v>
      </c>
      <c r="AA48">
        <v>0</v>
      </c>
      <c r="AB48">
        <v>0</v>
      </c>
      <c r="AC48">
        <v>0</v>
      </c>
      <c r="AD48">
        <v>0</v>
      </c>
      <c r="AE48">
        <v>13.6134</v>
      </c>
      <c r="AF48">
        <v>8.5598600000000005</v>
      </c>
      <c r="AG48">
        <v>18.749509</v>
      </c>
      <c r="AH48">
        <v>0</v>
      </c>
      <c r="AI48">
        <v>0</v>
      </c>
      <c r="AJ48">
        <v>0</v>
      </c>
      <c r="AK48">
        <v>49.575135000000003</v>
      </c>
      <c r="AL48">
        <v>20.175574000000001</v>
      </c>
      <c r="AM48">
        <v>0</v>
      </c>
      <c r="AN48">
        <v>0.64584799999999998</v>
      </c>
      <c r="AO48">
        <v>0</v>
      </c>
      <c r="AP48">
        <v>6.548959</v>
      </c>
      <c r="AQ48">
        <v>0</v>
      </c>
      <c r="AR48">
        <v>47.921328000000003</v>
      </c>
      <c r="AS48">
        <v>31.141918</v>
      </c>
      <c r="AT48">
        <v>11.388980999999999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2326.1833729999998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409.41685000000001</v>
      </c>
      <c r="L49">
        <v>619.38104199999998</v>
      </c>
      <c r="M49">
        <v>88.743200000000002</v>
      </c>
      <c r="N49">
        <v>113.943375</v>
      </c>
      <c r="O49">
        <v>119.287862</v>
      </c>
      <c r="P49">
        <v>121.141702</v>
      </c>
      <c r="Q49">
        <v>9.1419960000000007</v>
      </c>
      <c r="R49">
        <v>11.468128999999999</v>
      </c>
      <c r="S49">
        <v>14.275694</v>
      </c>
      <c r="T49">
        <v>0</v>
      </c>
      <c r="U49">
        <v>403.94554199999999</v>
      </c>
      <c r="V49">
        <v>13.74555</v>
      </c>
      <c r="W49">
        <v>44.756552999999997</v>
      </c>
      <c r="X49">
        <v>142.29357099999999</v>
      </c>
      <c r="Y49">
        <v>0</v>
      </c>
      <c r="Z49">
        <v>6.3217949999999998</v>
      </c>
      <c r="AA49">
        <v>0</v>
      </c>
      <c r="AB49">
        <v>0</v>
      </c>
      <c r="AC49">
        <v>0</v>
      </c>
      <c r="AD49">
        <v>0</v>
      </c>
      <c r="AE49">
        <v>13.6134</v>
      </c>
      <c r="AF49">
        <v>8.5598600000000005</v>
      </c>
      <c r="AG49">
        <v>18.749509</v>
      </c>
      <c r="AH49">
        <v>0</v>
      </c>
      <c r="AI49">
        <v>0</v>
      </c>
      <c r="AJ49">
        <v>0</v>
      </c>
      <c r="AK49">
        <v>49.575135000000003</v>
      </c>
      <c r="AL49">
        <v>20.175574000000001</v>
      </c>
      <c r="AM49">
        <v>0</v>
      </c>
      <c r="AN49">
        <v>0.64584799999999998</v>
      </c>
      <c r="AO49">
        <v>0</v>
      </c>
      <c r="AP49">
        <v>1.977044</v>
      </c>
      <c r="AQ49">
        <v>0</v>
      </c>
      <c r="AR49">
        <v>47.921328000000003</v>
      </c>
      <c r="AS49">
        <v>31.141918</v>
      </c>
      <c r="AT49">
        <v>12.927275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2323.1497519999998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409.41685000000001</v>
      </c>
      <c r="L50">
        <v>619.38104199999998</v>
      </c>
      <c r="M50">
        <v>88.743200000000002</v>
      </c>
      <c r="N50">
        <v>113.943375</v>
      </c>
      <c r="O50">
        <v>119.287862</v>
      </c>
      <c r="P50">
        <v>121.141702</v>
      </c>
      <c r="Q50">
        <v>9.1419960000000007</v>
      </c>
      <c r="R50">
        <v>11.468128999999999</v>
      </c>
      <c r="S50">
        <v>14.275694</v>
      </c>
      <c r="T50">
        <v>0</v>
      </c>
      <c r="U50">
        <v>403.94554199999999</v>
      </c>
      <c r="V50">
        <v>13.74555</v>
      </c>
      <c r="W50">
        <v>44.756552999999997</v>
      </c>
      <c r="X50">
        <v>142.29357099999999</v>
      </c>
      <c r="Y50">
        <v>0</v>
      </c>
      <c r="Z50">
        <v>6.3217949999999998</v>
      </c>
      <c r="AA50">
        <v>0</v>
      </c>
      <c r="AB50">
        <v>0</v>
      </c>
      <c r="AC50">
        <v>0</v>
      </c>
      <c r="AD50">
        <v>0</v>
      </c>
      <c r="AE50">
        <v>13.6134</v>
      </c>
      <c r="AF50">
        <v>8.5598600000000005</v>
      </c>
      <c r="AG50">
        <v>18.749509</v>
      </c>
      <c r="AH50">
        <v>0</v>
      </c>
      <c r="AI50">
        <v>0</v>
      </c>
      <c r="AJ50">
        <v>0</v>
      </c>
      <c r="AK50">
        <v>49.575135000000003</v>
      </c>
      <c r="AL50">
        <v>20.175574000000001</v>
      </c>
      <c r="AM50">
        <v>0</v>
      </c>
      <c r="AN50">
        <v>0.64584799999999998</v>
      </c>
      <c r="AO50">
        <v>0</v>
      </c>
      <c r="AP50">
        <v>1.977044</v>
      </c>
      <c r="AQ50">
        <v>0</v>
      </c>
      <c r="AR50">
        <v>47.921328000000003</v>
      </c>
      <c r="AS50">
        <v>31.141918</v>
      </c>
      <c r="AT50">
        <v>13.266501999999999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2323.4889789999997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409.41685000000001</v>
      </c>
      <c r="L51">
        <v>619.38104199999998</v>
      </c>
      <c r="M51">
        <v>88.743200000000002</v>
      </c>
      <c r="N51">
        <v>113.943375</v>
      </c>
      <c r="O51">
        <v>119.287862</v>
      </c>
      <c r="P51">
        <v>121.141702</v>
      </c>
      <c r="Q51">
        <v>9.1419960000000007</v>
      </c>
      <c r="R51">
        <v>11.468128999999999</v>
      </c>
      <c r="S51">
        <v>14.275694</v>
      </c>
      <c r="T51">
        <v>0</v>
      </c>
      <c r="U51">
        <v>403.94554199999999</v>
      </c>
      <c r="V51">
        <v>13.74555</v>
      </c>
      <c r="W51">
        <v>44.756552999999997</v>
      </c>
      <c r="X51">
        <v>142.29357099999999</v>
      </c>
      <c r="Y51">
        <v>0</v>
      </c>
      <c r="Z51">
        <v>6.3217949999999998</v>
      </c>
      <c r="AA51">
        <v>0</v>
      </c>
      <c r="AB51">
        <v>0</v>
      </c>
      <c r="AC51">
        <v>0</v>
      </c>
      <c r="AD51">
        <v>0</v>
      </c>
      <c r="AE51">
        <v>13.6134</v>
      </c>
      <c r="AF51">
        <v>8.5598600000000005</v>
      </c>
      <c r="AG51">
        <v>18.749509</v>
      </c>
      <c r="AH51">
        <v>0</v>
      </c>
      <c r="AI51">
        <v>0</v>
      </c>
      <c r="AJ51">
        <v>0</v>
      </c>
      <c r="AK51">
        <v>49.575135000000003</v>
      </c>
      <c r="AL51">
        <v>20.175574000000001</v>
      </c>
      <c r="AM51">
        <v>0</v>
      </c>
      <c r="AN51">
        <v>0.64584799999999998</v>
      </c>
      <c r="AO51">
        <v>0</v>
      </c>
      <c r="AP51">
        <v>1.977044</v>
      </c>
      <c r="AQ51">
        <v>0</v>
      </c>
      <c r="AR51">
        <v>47.921328000000003</v>
      </c>
      <c r="AS51">
        <v>31.141918</v>
      </c>
      <c r="AT51">
        <v>14.465913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2324.6883899999998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409.41685000000001</v>
      </c>
      <c r="L52">
        <v>619.38104199999998</v>
      </c>
      <c r="M52">
        <v>88.743200000000002</v>
      </c>
      <c r="N52">
        <v>113.943375</v>
      </c>
      <c r="O52">
        <v>119.287862</v>
      </c>
      <c r="P52">
        <v>121.141702</v>
      </c>
      <c r="Q52">
        <v>16.301739999999999</v>
      </c>
      <c r="R52">
        <v>20.445755999999999</v>
      </c>
      <c r="S52">
        <v>25.45589</v>
      </c>
      <c r="T52">
        <v>0</v>
      </c>
      <c r="U52">
        <v>403.94554199999999</v>
      </c>
      <c r="V52">
        <v>13.74555</v>
      </c>
      <c r="W52">
        <v>44.756552999999997</v>
      </c>
      <c r="X52">
        <v>142.29357099999999</v>
      </c>
      <c r="Y52">
        <v>0</v>
      </c>
      <c r="Z52">
        <v>6.3217949999999998</v>
      </c>
      <c r="AA52">
        <v>0</v>
      </c>
      <c r="AB52">
        <v>0</v>
      </c>
      <c r="AC52">
        <v>0</v>
      </c>
      <c r="AD52">
        <v>0</v>
      </c>
      <c r="AE52">
        <v>13.6134</v>
      </c>
      <c r="AF52">
        <v>8.5598600000000005</v>
      </c>
      <c r="AG52">
        <v>18.749509</v>
      </c>
      <c r="AH52">
        <v>0</v>
      </c>
      <c r="AI52">
        <v>0</v>
      </c>
      <c r="AJ52">
        <v>0</v>
      </c>
      <c r="AK52">
        <v>49.575135000000003</v>
      </c>
      <c r="AL52">
        <v>20.175574000000001</v>
      </c>
      <c r="AM52">
        <v>0</v>
      </c>
      <c r="AN52">
        <v>0.64584799999999998</v>
      </c>
      <c r="AO52">
        <v>0</v>
      </c>
      <c r="AP52">
        <v>1.977044</v>
      </c>
      <c r="AQ52">
        <v>0</v>
      </c>
      <c r="AR52">
        <v>47.921328000000003</v>
      </c>
      <c r="AS52">
        <v>31.141918</v>
      </c>
      <c r="AT52">
        <v>14.465913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2352.0059569999999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409.41685000000001</v>
      </c>
      <c r="L53">
        <v>619.38104199999998</v>
      </c>
      <c r="M53">
        <v>88.743200000000002</v>
      </c>
      <c r="N53">
        <v>113.943375</v>
      </c>
      <c r="O53">
        <v>119.287862</v>
      </c>
      <c r="P53">
        <v>121.141702</v>
      </c>
      <c r="Q53">
        <v>16.301739999999999</v>
      </c>
      <c r="R53">
        <v>20.445755999999999</v>
      </c>
      <c r="S53">
        <v>25.45589</v>
      </c>
      <c r="T53">
        <v>0</v>
      </c>
      <c r="U53">
        <v>403.94554199999999</v>
      </c>
      <c r="V53">
        <v>13.74555</v>
      </c>
      <c r="W53">
        <v>44.756552999999997</v>
      </c>
      <c r="X53">
        <v>142.29357099999999</v>
      </c>
      <c r="Y53">
        <v>0</v>
      </c>
      <c r="Z53">
        <v>6.3217949999999998</v>
      </c>
      <c r="AA53">
        <v>0</v>
      </c>
      <c r="AB53">
        <v>0</v>
      </c>
      <c r="AC53">
        <v>0</v>
      </c>
      <c r="AD53">
        <v>0</v>
      </c>
      <c r="AE53">
        <v>13.6134</v>
      </c>
      <c r="AF53">
        <v>8.5598600000000005</v>
      </c>
      <c r="AG53">
        <v>18.749509</v>
      </c>
      <c r="AH53">
        <v>0</v>
      </c>
      <c r="AI53">
        <v>0</v>
      </c>
      <c r="AJ53">
        <v>0</v>
      </c>
      <c r="AK53">
        <v>49.575135000000003</v>
      </c>
      <c r="AL53">
        <v>20.175574000000001</v>
      </c>
      <c r="AM53">
        <v>0</v>
      </c>
      <c r="AN53">
        <v>0.64584799999999998</v>
      </c>
      <c r="AO53">
        <v>0</v>
      </c>
      <c r="AP53">
        <v>1.977044</v>
      </c>
      <c r="AQ53">
        <v>0</v>
      </c>
      <c r="AR53">
        <v>47.921328000000003</v>
      </c>
      <c r="AS53">
        <v>31.141918</v>
      </c>
      <c r="AT53">
        <v>14.465913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2352.0059569999999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409.41685000000001</v>
      </c>
      <c r="L54">
        <v>619.38104199999998</v>
      </c>
      <c r="M54">
        <v>88.743200000000002</v>
      </c>
      <c r="N54">
        <v>113.943375</v>
      </c>
      <c r="O54">
        <v>119.287862</v>
      </c>
      <c r="P54">
        <v>121.141702</v>
      </c>
      <c r="Q54">
        <v>16.301739999999999</v>
      </c>
      <c r="R54">
        <v>20.445755999999999</v>
      </c>
      <c r="S54">
        <v>25.45589</v>
      </c>
      <c r="T54">
        <v>0</v>
      </c>
      <c r="U54">
        <v>403.94554199999999</v>
      </c>
      <c r="V54">
        <v>13.74555</v>
      </c>
      <c r="W54">
        <v>44.756552999999997</v>
      </c>
      <c r="X54">
        <v>142.29357099999999</v>
      </c>
      <c r="Y54">
        <v>0</v>
      </c>
      <c r="Z54">
        <v>6.3217949999999998</v>
      </c>
      <c r="AA54">
        <v>0</v>
      </c>
      <c r="AB54">
        <v>0</v>
      </c>
      <c r="AC54">
        <v>0</v>
      </c>
      <c r="AD54">
        <v>0</v>
      </c>
      <c r="AE54">
        <v>13.6134</v>
      </c>
      <c r="AF54">
        <v>8.5598600000000005</v>
      </c>
      <c r="AG54">
        <v>18.749509</v>
      </c>
      <c r="AH54">
        <v>0</v>
      </c>
      <c r="AI54">
        <v>0</v>
      </c>
      <c r="AJ54">
        <v>0</v>
      </c>
      <c r="AK54">
        <v>49.575135000000003</v>
      </c>
      <c r="AL54">
        <v>20.175574000000001</v>
      </c>
      <c r="AM54">
        <v>0</v>
      </c>
      <c r="AN54">
        <v>0.64584799999999998</v>
      </c>
      <c r="AO54">
        <v>0</v>
      </c>
      <c r="AP54">
        <v>1.977044</v>
      </c>
      <c r="AQ54">
        <v>0</v>
      </c>
      <c r="AR54">
        <v>47.921328000000003</v>
      </c>
      <c r="AS54">
        <v>31.141918</v>
      </c>
      <c r="AT54">
        <v>14.465913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2352.0059569999999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409.41685000000001</v>
      </c>
      <c r="L55">
        <v>619.38104199999998</v>
      </c>
      <c r="M55">
        <v>88.743200000000002</v>
      </c>
      <c r="N55">
        <v>113.943375</v>
      </c>
      <c r="O55">
        <v>119.287862</v>
      </c>
      <c r="P55">
        <v>121.141702</v>
      </c>
      <c r="Q55">
        <v>9.1419960000000007</v>
      </c>
      <c r="R55">
        <v>11.468128999999999</v>
      </c>
      <c r="S55">
        <v>14.275694</v>
      </c>
      <c r="T55">
        <v>0</v>
      </c>
      <c r="U55">
        <v>403.94554199999999</v>
      </c>
      <c r="V55">
        <v>13.74555</v>
      </c>
      <c r="W55">
        <v>44.756552999999997</v>
      </c>
      <c r="X55">
        <v>142.29357099999999</v>
      </c>
      <c r="Y55">
        <v>0</v>
      </c>
      <c r="Z55">
        <v>6.3217949999999998</v>
      </c>
      <c r="AA55">
        <v>0</v>
      </c>
      <c r="AB55">
        <v>0</v>
      </c>
      <c r="AC55">
        <v>0</v>
      </c>
      <c r="AD55">
        <v>0</v>
      </c>
      <c r="AE55">
        <v>13.6134</v>
      </c>
      <c r="AF55">
        <v>8.5598600000000005</v>
      </c>
      <c r="AG55">
        <v>18.749509</v>
      </c>
      <c r="AH55">
        <v>0</v>
      </c>
      <c r="AI55">
        <v>0</v>
      </c>
      <c r="AJ55">
        <v>0</v>
      </c>
      <c r="AK55">
        <v>49.575135000000003</v>
      </c>
      <c r="AL55">
        <v>20.175574000000001</v>
      </c>
      <c r="AM55">
        <v>0</v>
      </c>
      <c r="AN55">
        <v>0.64584799999999998</v>
      </c>
      <c r="AO55">
        <v>0</v>
      </c>
      <c r="AP55">
        <v>1.977044</v>
      </c>
      <c r="AQ55">
        <v>0</v>
      </c>
      <c r="AR55">
        <v>47.921328000000003</v>
      </c>
      <c r="AS55">
        <v>30.768215000000001</v>
      </c>
      <c r="AT55">
        <v>14.226042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2324.0748159999998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409.41685000000001</v>
      </c>
      <c r="L56">
        <v>619.38104199999998</v>
      </c>
      <c r="M56">
        <v>88.743200000000002</v>
      </c>
      <c r="N56">
        <v>113.943375</v>
      </c>
      <c r="O56">
        <v>119.287862</v>
      </c>
      <c r="P56">
        <v>121.141702</v>
      </c>
      <c r="Q56">
        <v>16.301739999999999</v>
      </c>
      <c r="R56">
        <v>20.445755999999999</v>
      </c>
      <c r="S56">
        <v>25.45589</v>
      </c>
      <c r="T56">
        <v>0</v>
      </c>
      <c r="U56">
        <v>403.94554199999999</v>
      </c>
      <c r="V56">
        <v>13.74555</v>
      </c>
      <c r="W56">
        <v>44.756552999999997</v>
      </c>
      <c r="X56">
        <v>142.29357099999999</v>
      </c>
      <c r="Y56">
        <v>0</v>
      </c>
      <c r="Z56">
        <v>6.3217949999999998</v>
      </c>
      <c r="AA56">
        <v>0</v>
      </c>
      <c r="AB56">
        <v>0</v>
      </c>
      <c r="AC56">
        <v>0</v>
      </c>
      <c r="AD56">
        <v>0</v>
      </c>
      <c r="AE56">
        <v>13.6134</v>
      </c>
      <c r="AF56">
        <v>8.5598600000000005</v>
      </c>
      <c r="AG56">
        <v>18.749509</v>
      </c>
      <c r="AH56">
        <v>0</v>
      </c>
      <c r="AI56">
        <v>0</v>
      </c>
      <c r="AJ56">
        <v>0</v>
      </c>
      <c r="AK56">
        <v>49.575135000000003</v>
      </c>
      <c r="AL56">
        <v>33.625956000000002</v>
      </c>
      <c r="AM56">
        <v>0</v>
      </c>
      <c r="AN56">
        <v>0.64584799999999998</v>
      </c>
      <c r="AO56">
        <v>0</v>
      </c>
      <c r="AP56">
        <v>1.977044</v>
      </c>
      <c r="AQ56">
        <v>0</v>
      </c>
      <c r="AR56">
        <v>47.921328000000003</v>
      </c>
      <c r="AS56">
        <v>30.768215000000001</v>
      </c>
      <c r="AT56">
        <v>14.465913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2365.0826360000001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409.41685000000001</v>
      </c>
      <c r="L57">
        <v>619.38104199999998</v>
      </c>
      <c r="M57">
        <v>88.743200000000002</v>
      </c>
      <c r="N57">
        <v>113.943375</v>
      </c>
      <c r="O57">
        <v>119.287862</v>
      </c>
      <c r="P57">
        <v>121.141702</v>
      </c>
      <c r="Q57">
        <v>16.301739999999999</v>
      </c>
      <c r="R57">
        <v>20.445755999999999</v>
      </c>
      <c r="S57">
        <v>25.45589</v>
      </c>
      <c r="T57">
        <v>0</v>
      </c>
      <c r="U57">
        <v>403.94554199999999</v>
      </c>
      <c r="V57">
        <v>13.74555</v>
      </c>
      <c r="W57">
        <v>44.756552999999997</v>
      </c>
      <c r="X57">
        <v>142.29357099999999</v>
      </c>
      <c r="Y57">
        <v>0</v>
      </c>
      <c r="Z57">
        <v>6.3217949999999998</v>
      </c>
      <c r="AA57">
        <v>0</v>
      </c>
      <c r="AB57">
        <v>0</v>
      </c>
      <c r="AC57">
        <v>0</v>
      </c>
      <c r="AD57">
        <v>0</v>
      </c>
      <c r="AE57">
        <v>13.6134</v>
      </c>
      <c r="AF57">
        <v>8.5598600000000005</v>
      </c>
      <c r="AG57">
        <v>18.749509</v>
      </c>
      <c r="AH57">
        <v>0</v>
      </c>
      <c r="AI57">
        <v>0</v>
      </c>
      <c r="AJ57">
        <v>0</v>
      </c>
      <c r="AK57">
        <v>49.575135000000003</v>
      </c>
      <c r="AL57">
        <v>33.625956000000002</v>
      </c>
      <c r="AM57">
        <v>0</v>
      </c>
      <c r="AN57">
        <v>0.64584799999999998</v>
      </c>
      <c r="AO57">
        <v>0</v>
      </c>
      <c r="AP57">
        <v>1.977044</v>
      </c>
      <c r="AQ57">
        <v>2.4307919999999998</v>
      </c>
      <c r="AR57">
        <v>47.921328000000003</v>
      </c>
      <c r="AS57">
        <v>30.768215000000001</v>
      </c>
      <c r="AT57">
        <v>12.745991999999999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2365.7935070000003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409.41685000000001</v>
      </c>
      <c r="L58">
        <v>619.38104199999998</v>
      </c>
      <c r="M58">
        <v>88.743200000000002</v>
      </c>
      <c r="N58">
        <v>113.943375</v>
      </c>
      <c r="O58">
        <v>119.287862</v>
      </c>
      <c r="P58">
        <v>121.141702</v>
      </c>
      <c r="Q58">
        <v>16.301739999999999</v>
      </c>
      <c r="R58">
        <v>20.445755999999999</v>
      </c>
      <c r="S58">
        <v>25.45589</v>
      </c>
      <c r="T58">
        <v>0</v>
      </c>
      <c r="U58">
        <v>403.94554199999999</v>
      </c>
      <c r="V58">
        <v>13.74555</v>
      </c>
      <c r="W58">
        <v>44.756552999999997</v>
      </c>
      <c r="X58">
        <v>142.29357099999999</v>
      </c>
      <c r="Y58">
        <v>0</v>
      </c>
      <c r="Z58">
        <v>6.3217949999999998</v>
      </c>
      <c r="AA58">
        <v>0</v>
      </c>
      <c r="AB58">
        <v>0</v>
      </c>
      <c r="AC58">
        <v>0</v>
      </c>
      <c r="AD58">
        <v>0</v>
      </c>
      <c r="AE58">
        <v>13.6134</v>
      </c>
      <c r="AF58">
        <v>8.5598600000000005</v>
      </c>
      <c r="AG58">
        <v>18.749509</v>
      </c>
      <c r="AH58">
        <v>0</v>
      </c>
      <c r="AI58">
        <v>0</v>
      </c>
      <c r="AJ58">
        <v>0</v>
      </c>
      <c r="AK58">
        <v>49.575135000000003</v>
      </c>
      <c r="AL58">
        <v>33.625956000000002</v>
      </c>
      <c r="AM58">
        <v>0</v>
      </c>
      <c r="AN58">
        <v>0.64584799999999998</v>
      </c>
      <c r="AO58">
        <v>0</v>
      </c>
      <c r="AP58">
        <v>1.977044</v>
      </c>
      <c r="AQ58">
        <v>10.027017000000001</v>
      </c>
      <c r="AR58">
        <v>47.921328000000003</v>
      </c>
      <c r="AS58">
        <v>30.768215000000001</v>
      </c>
      <c r="AT58">
        <v>12.98992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2373.63366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505.87684999999999</v>
      </c>
      <c r="L59">
        <v>630.02849000000003</v>
      </c>
      <c r="M59">
        <v>83.920199999999994</v>
      </c>
      <c r="N59">
        <v>113.943375</v>
      </c>
      <c r="O59">
        <v>119.287862</v>
      </c>
      <c r="P59">
        <v>121.141702</v>
      </c>
      <c r="Q59">
        <v>16.301739999999999</v>
      </c>
      <c r="R59">
        <v>20.445755999999999</v>
      </c>
      <c r="S59">
        <v>25.45589</v>
      </c>
      <c r="T59">
        <v>0</v>
      </c>
      <c r="U59">
        <v>403.94554199999999</v>
      </c>
      <c r="V59">
        <v>13.74555</v>
      </c>
      <c r="W59">
        <v>44.756552999999997</v>
      </c>
      <c r="X59">
        <v>142.29357099999999</v>
      </c>
      <c r="Y59">
        <v>0</v>
      </c>
      <c r="Z59">
        <v>6.3217949999999998</v>
      </c>
      <c r="AA59">
        <v>0</v>
      </c>
      <c r="AB59">
        <v>0</v>
      </c>
      <c r="AC59">
        <v>8.9667480000000008</v>
      </c>
      <c r="AD59">
        <v>0</v>
      </c>
      <c r="AE59">
        <v>13.6134</v>
      </c>
      <c r="AF59">
        <v>8.5598600000000005</v>
      </c>
      <c r="AG59">
        <v>18.749509</v>
      </c>
      <c r="AH59">
        <v>0</v>
      </c>
      <c r="AI59">
        <v>0</v>
      </c>
      <c r="AJ59">
        <v>0</v>
      </c>
      <c r="AK59">
        <v>49.575135000000003</v>
      </c>
      <c r="AL59">
        <v>33.625956000000002</v>
      </c>
      <c r="AM59">
        <v>0</v>
      </c>
      <c r="AN59">
        <v>0.64584799999999998</v>
      </c>
      <c r="AO59">
        <v>0</v>
      </c>
      <c r="AP59">
        <v>1.977044</v>
      </c>
      <c r="AQ59">
        <v>10.027017000000001</v>
      </c>
      <c r="AR59">
        <v>47.921328000000003</v>
      </c>
      <c r="AS59">
        <v>30.768215000000001</v>
      </c>
      <c r="AT59">
        <v>14.050696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2485.9456319999999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602.33685000000003</v>
      </c>
      <c r="L60">
        <v>630.02849000000003</v>
      </c>
      <c r="M60">
        <v>83.920199999999994</v>
      </c>
      <c r="N60">
        <v>113.943375</v>
      </c>
      <c r="O60">
        <v>119.287862</v>
      </c>
      <c r="P60">
        <v>121.141702</v>
      </c>
      <c r="Q60">
        <v>16.301739999999999</v>
      </c>
      <c r="R60">
        <v>20.445755999999999</v>
      </c>
      <c r="S60">
        <v>25.45589</v>
      </c>
      <c r="T60">
        <v>0</v>
      </c>
      <c r="U60">
        <v>403.94554199999999</v>
      </c>
      <c r="V60">
        <v>13.74555</v>
      </c>
      <c r="W60">
        <v>44.756552999999997</v>
      </c>
      <c r="X60">
        <v>142.29357099999999</v>
      </c>
      <c r="Y60">
        <v>0</v>
      </c>
      <c r="Z60">
        <v>6.3217949999999998</v>
      </c>
      <c r="AA60">
        <v>0</v>
      </c>
      <c r="AB60">
        <v>12.600956</v>
      </c>
      <c r="AC60">
        <v>18.670489</v>
      </c>
      <c r="AD60">
        <v>0</v>
      </c>
      <c r="AE60">
        <v>13.6134</v>
      </c>
      <c r="AF60">
        <v>8.5598600000000005</v>
      </c>
      <c r="AG60">
        <v>18.749509</v>
      </c>
      <c r="AH60">
        <v>0</v>
      </c>
      <c r="AI60">
        <v>0</v>
      </c>
      <c r="AJ60">
        <v>0</v>
      </c>
      <c r="AK60">
        <v>49.575135000000003</v>
      </c>
      <c r="AL60">
        <v>33.625956000000002</v>
      </c>
      <c r="AM60">
        <v>0</v>
      </c>
      <c r="AN60">
        <v>0.64584799999999998</v>
      </c>
      <c r="AO60">
        <v>0</v>
      </c>
      <c r="AP60">
        <v>1.977044</v>
      </c>
      <c r="AQ60">
        <v>20.054034000000001</v>
      </c>
      <c r="AR60">
        <v>47.921328000000003</v>
      </c>
      <c r="AS60">
        <v>30.768215000000001</v>
      </c>
      <c r="AT60">
        <v>14.465913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2615.152563000001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653.39216299999998</v>
      </c>
      <c r="L61">
        <v>630.02849000000003</v>
      </c>
      <c r="M61">
        <v>83.920199999999994</v>
      </c>
      <c r="N61">
        <v>113.943375</v>
      </c>
      <c r="O61">
        <v>119.287862</v>
      </c>
      <c r="P61">
        <v>117.560625</v>
      </c>
      <c r="Q61">
        <v>16.301739999999999</v>
      </c>
      <c r="R61">
        <v>20.445755999999999</v>
      </c>
      <c r="S61">
        <v>25.45589</v>
      </c>
      <c r="T61">
        <v>0</v>
      </c>
      <c r="U61">
        <v>403.94554199999999</v>
      </c>
      <c r="V61">
        <v>13.74555</v>
      </c>
      <c r="W61">
        <v>44.756552999999997</v>
      </c>
      <c r="X61">
        <v>142.29357099999999</v>
      </c>
      <c r="Y61">
        <v>0</v>
      </c>
      <c r="Z61">
        <v>6.3217949999999998</v>
      </c>
      <c r="AA61">
        <v>0</v>
      </c>
      <c r="AB61">
        <v>25.201910999999999</v>
      </c>
      <c r="AC61">
        <v>18.670489</v>
      </c>
      <c r="AD61">
        <v>0</v>
      </c>
      <c r="AE61">
        <v>13.6134</v>
      </c>
      <c r="AF61">
        <v>8.5598600000000005</v>
      </c>
      <c r="AG61">
        <v>18.749509</v>
      </c>
      <c r="AH61">
        <v>0</v>
      </c>
      <c r="AI61">
        <v>0</v>
      </c>
      <c r="AJ61">
        <v>0</v>
      </c>
      <c r="AK61">
        <v>49.575135000000003</v>
      </c>
      <c r="AL61">
        <v>33.625956000000002</v>
      </c>
      <c r="AM61">
        <v>0</v>
      </c>
      <c r="AN61">
        <v>0.64584799999999998</v>
      </c>
      <c r="AO61">
        <v>0</v>
      </c>
      <c r="AP61">
        <v>1.977044</v>
      </c>
      <c r="AQ61">
        <v>30.081050999999999</v>
      </c>
      <c r="AR61">
        <v>47.921328000000003</v>
      </c>
      <c r="AS61">
        <v>30.768215000000001</v>
      </c>
      <c r="AT61">
        <v>14.465913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2685.2547710000013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653.39216299999998</v>
      </c>
      <c r="L62">
        <v>630.02849000000003</v>
      </c>
      <c r="M62">
        <v>83.920199999999994</v>
      </c>
      <c r="N62">
        <v>113.943375</v>
      </c>
      <c r="O62">
        <v>119.287862</v>
      </c>
      <c r="P62">
        <v>117.560625</v>
      </c>
      <c r="Q62">
        <v>16.301739999999999</v>
      </c>
      <c r="R62">
        <v>20.445755999999999</v>
      </c>
      <c r="S62">
        <v>25.45589</v>
      </c>
      <c r="T62">
        <v>0</v>
      </c>
      <c r="U62">
        <v>403.94554199999999</v>
      </c>
      <c r="V62">
        <v>13.74555</v>
      </c>
      <c r="W62">
        <v>44.756552999999997</v>
      </c>
      <c r="X62">
        <v>142.29357099999999</v>
      </c>
      <c r="Y62">
        <v>0</v>
      </c>
      <c r="Z62">
        <v>6.3217949999999998</v>
      </c>
      <c r="AA62">
        <v>0</v>
      </c>
      <c r="AB62">
        <v>25.201910999999999</v>
      </c>
      <c r="AC62">
        <v>18.670489</v>
      </c>
      <c r="AD62">
        <v>0</v>
      </c>
      <c r="AE62">
        <v>13.6134</v>
      </c>
      <c r="AF62">
        <v>8.5598600000000005</v>
      </c>
      <c r="AG62">
        <v>18.749509</v>
      </c>
      <c r="AH62">
        <v>0</v>
      </c>
      <c r="AI62">
        <v>0</v>
      </c>
      <c r="AJ62">
        <v>0</v>
      </c>
      <c r="AK62">
        <v>49.575135000000003</v>
      </c>
      <c r="AL62">
        <v>33.625956000000002</v>
      </c>
      <c r="AM62">
        <v>0</v>
      </c>
      <c r="AN62">
        <v>0.64584799999999998</v>
      </c>
      <c r="AO62">
        <v>0</v>
      </c>
      <c r="AP62">
        <v>1.977044</v>
      </c>
      <c r="AQ62">
        <v>30.081050999999999</v>
      </c>
      <c r="AR62">
        <v>47.921328000000003</v>
      </c>
      <c r="AS62">
        <v>30.768215000000001</v>
      </c>
      <c r="AT62">
        <v>14.465913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2685.2547710000013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604.83622500000001</v>
      </c>
      <c r="L63">
        <v>630.02849000000003</v>
      </c>
      <c r="M63">
        <v>83.920199999999994</v>
      </c>
      <c r="N63">
        <v>113.943375</v>
      </c>
      <c r="O63">
        <v>119.287862</v>
      </c>
      <c r="P63">
        <v>113.943375</v>
      </c>
      <c r="Q63">
        <v>16.301739999999999</v>
      </c>
      <c r="R63">
        <v>20.445755999999999</v>
      </c>
      <c r="S63">
        <v>25.45589</v>
      </c>
      <c r="T63">
        <v>0</v>
      </c>
      <c r="U63">
        <v>403.94554199999999</v>
      </c>
      <c r="V63">
        <v>13.74555</v>
      </c>
      <c r="W63">
        <v>44.756552999999997</v>
      </c>
      <c r="X63">
        <v>142.29357099999999</v>
      </c>
      <c r="Y63">
        <v>0</v>
      </c>
      <c r="Z63">
        <v>6.3217949999999998</v>
      </c>
      <c r="AA63">
        <v>0</v>
      </c>
      <c r="AB63">
        <v>25.201910999999999</v>
      </c>
      <c r="AC63">
        <v>18.670489</v>
      </c>
      <c r="AD63">
        <v>0</v>
      </c>
      <c r="AE63">
        <v>13.6134</v>
      </c>
      <c r="AF63">
        <v>8.5598600000000005</v>
      </c>
      <c r="AG63">
        <v>18.749509</v>
      </c>
      <c r="AH63">
        <v>0</v>
      </c>
      <c r="AI63">
        <v>0</v>
      </c>
      <c r="AJ63">
        <v>0</v>
      </c>
      <c r="AK63">
        <v>49.575135000000003</v>
      </c>
      <c r="AL63">
        <v>33.625956000000002</v>
      </c>
      <c r="AM63">
        <v>0</v>
      </c>
      <c r="AN63">
        <v>0.64584799999999998</v>
      </c>
      <c r="AO63">
        <v>0</v>
      </c>
      <c r="AP63">
        <v>1.977044</v>
      </c>
      <c r="AQ63">
        <v>30.081050999999999</v>
      </c>
      <c r="AR63">
        <v>47.921328000000003</v>
      </c>
      <c r="AS63">
        <v>30.768215000000001</v>
      </c>
      <c r="AT63">
        <v>14.465913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2633.0815830000015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599.04862500000002</v>
      </c>
      <c r="L64">
        <v>630.02849000000003</v>
      </c>
      <c r="M64">
        <v>83.920199999999994</v>
      </c>
      <c r="N64">
        <v>113.943375</v>
      </c>
      <c r="O64">
        <v>119.287862</v>
      </c>
      <c r="P64">
        <v>110.326125</v>
      </c>
      <c r="Q64">
        <v>16.301739999999999</v>
      </c>
      <c r="R64">
        <v>20.445755999999999</v>
      </c>
      <c r="S64">
        <v>25.45589</v>
      </c>
      <c r="T64">
        <v>0</v>
      </c>
      <c r="U64">
        <v>403.94554199999999</v>
      </c>
      <c r="V64">
        <v>13.74555</v>
      </c>
      <c r="W64">
        <v>44.756552999999997</v>
      </c>
      <c r="X64">
        <v>142.29357099999999</v>
      </c>
      <c r="Y64">
        <v>0</v>
      </c>
      <c r="Z64">
        <v>6.3217949999999998</v>
      </c>
      <c r="AA64">
        <v>0</v>
      </c>
      <c r="AB64">
        <v>25.201910999999999</v>
      </c>
      <c r="AC64">
        <v>18.670489</v>
      </c>
      <c r="AD64">
        <v>0</v>
      </c>
      <c r="AE64">
        <v>13.6134</v>
      </c>
      <c r="AF64">
        <v>8.5598600000000005</v>
      </c>
      <c r="AG64">
        <v>18.749509</v>
      </c>
      <c r="AH64">
        <v>0</v>
      </c>
      <c r="AI64">
        <v>0</v>
      </c>
      <c r="AJ64">
        <v>0</v>
      </c>
      <c r="AK64">
        <v>49.575135000000003</v>
      </c>
      <c r="AL64">
        <v>33.625956000000002</v>
      </c>
      <c r="AM64">
        <v>0</v>
      </c>
      <c r="AN64">
        <v>0.64584799999999998</v>
      </c>
      <c r="AO64">
        <v>0</v>
      </c>
      <c r="AP64">
        <v>1.977044</v>
      </c>
      <c r="AQ64">
        <v>30.081050999999999</v>
      </c>
      <c r="AR64">
        <v>47.921328000000003</v>
      </c>
      <c r="AS64">
        <v>30.768215000000001</v>
      </c>
      <c r="AT64">
        <v>12.738315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2621.9491350000012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591.33182499999998</v>
      </c>
      <c r="L65">
        <v>630.02849000000003</v>
      </c>
      <c r="M65">
        <v>83.920199999999994</v>
      </c>
      <c r="N65">
        <v>113.943375</v>
      </c>
      <c r="O65">
        <v>119.287862</v>
      </c>
      <c r="P65">
        <v>106.70887500000001</v>
      </c>
      <c r="Q65">
        <v>16.301739999999999</v>
      </c>
      <c r="R65">
        <v>20.445755999999999</v>
      </c>
      <c r="S65">
        <v>25.45589</v>
      </c>
      <c r="T65">
        <v>0</v>
      </c>
      <c r="U65">
        <v>403.94554199999999</v>
      </c>
      <c r="V65">
        <v>13.74555</v>
      </c>
      <c r="W65">
        <v>44.756552999999997</v>
      </c>
      <c r="X65">
        <v>142.29357099999999</v>
      </c>
      <c r="Y65">
        <v>0</v>
      </c>
      <c r="Z65">
        <v>0</v>
      </c>
      <c r="AA65">
        <v>7.4679330000000004</v>
      </c>
      <c r="AB65">
        <v>25.201910999999999</v>
      </c>
      <c r="AC65">
        <v>18.670489</v>
      </c>
      <c r="AD65">
        <v>0</v>
      </c>
      <c r="AE65">
        <v>13.6134</v>
      </c>
      <c r="AF65">
        <v>8.5598600000000005</v>
      </c>
      <c r="AG65">
        <v>18.749509</v>
      </c>
      <c r="AH65">
        <v>22.014776000000001</v>
      </c>
      <c r="AI65">
        <v>0</v>
      </c>
      <c r="AJ65">
        <v>0</v>
      </c>
      <c r="AK65">
        <v>49.575135000000003</v>
      </c>
      <c r="AL65">
        <v>33.625956000000002</v>
      </c>
      <c r="AM65">
        <v>0</v>
      </c>
      <c r="AN65">
        <v>0.64584799999999998</v>
      </c>
      <c r="AO65">
        <v>0</v>
      </c>
      <c r="AP65">
        <v>2.4713050000000001</v>
      </c>
      <c r="AQ65">
        <v>30.081050999999999</v>
      </c>
      <c r="AR65">
        <v>47.921328000000003</v>
      </c>
      <c r="AS65">
        <v>30.768215000000001</v>
      </c>
      <c r="AT65">
        <v>14.465913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2635.9978580000011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566.25222499999995</v>
      </c>
      <c r="L66">
        <v>630.02849000000003</v>
      </c>
      <c r="M66">
        <v>83.920199999999994</v>
      </c>
      <c r="N66">
        <v>113.943375</v>
      </c>
      <c r="O66">
        <v>119.287862</v>
      </c>
      <c r="P66">
        <v>106.70887500000001</v>
      </c>
      <c r="Q66">
        <v>16.301739999999999</v>
      </c>
      <c r="R66">
        <v>20.445755999999999</v>
      </c>
      <c r="S66">
        <v>25.45589</v>
      </c>
      <c r="T66">
        <v>0</v>
      </c>
      <c r="U66">
        <v>403.94554199999999</v>
      </c>
      <c r="V66">
        <v>13.74555</v>
      </c>
      <c r="W66">
        <v>44.756552999999997</v>
      </c>
      <c r="X66">
        <v>142.29357099999999</v>
      </c>
      <c r="Y66">
        <v>0</v>
      </c>
      <c r="Z66">
        <v>0</v>
      </c>
      <c r="AA66">
        <v>12.192544</v>
      </c>
      <c r="AB66">
        <v>25.201910999999999</v>
      </c>
      <c r="AC66">
        <v>18.670489</v>
      </c>
      <c r="AD66">
        <v>0</v>
      </c>
      <c r="AE66">
        <v>13.6134</v>
      </c>
      <c r="AF66">
        <v>8.5598600000000005</v>
      </c>
      <c r="AG66">
        <v>18.749509</v>
      </c>
      <c r="AH66">
        <v>27.404285999999999</v>
      </c>
      <c r="AI66">
        <v>0</v>
      </c>
      <c r="AJ66">
        <v>0</v>
      </c>
      <c r="AK66">
        <v>49.575135000000003</v>
      </c>
      <c r="AL66">
        <v>33.625956000000002</v>
      </c>
      <c r="AM66">
        <v>0</v>
      </c>
      <c r="AN66">
        <v>0.64584799999999998</v>
      </c>
      <c r="AO66">
        <v>0</v>
      </c>
      <c r="AP66">
        <v>2.4713050000000001</v>
      </c>
      <c r="AQ66">
        <v>30.081050999999999</v>
      </c>
      <c r="AR66">
        <v>47.921328000000003</v>
      </c>
      <c r="AS66">
        <v>30.768215000000001</v>
      </c>
      <c r="AT66">
        <v>14.465913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2621.0323790000011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467.86302499999999</v>
      </c>
      <c r="L67">
        <v>630.02849000000003</v>
      </c>
      <c r="M67">
        <v>83.920199999999994</v>
      </c>
      <c r="N67">
        <v>113.943375</v>
      </c>
      <c r="O67">
        <v>119.287862</v>
      </c>
      <c r="P67">
        <v>106.70887500000001</v>
      </c>
      <c r="Q67">
        <v>16.301739999999999</v>
      </c>
      <c r="R67">
        <v>20.445755999999999</v>
      </c>
      <c r="S67">
        <v>25.45589</v>
      </c>
      <c r="T67">
        <v>0</v>
      </c>
      <c r="U67">
        <v>403.94554199999999</v>
      </c>
      <c r="V67">
        <v>13.74555</v>
      </c>
      <c r="W67">
        <v>44.756552999999997</v>
      </c>
      <c r="X67">
        <v>142.29357099999999</v>
      </c>
      <c r="Y67">
        <v>0</v>
      </c>
      <c r="Z67">
        <v>0</v>
      </c>
      <c r="AA67">
        <v>12.192544</v>
      </c>
      <c r="AB67">
        <v>25.201910999999999</v>
      </c>
      <c r="AC67">
        <v>9.3352439999999994</v>
      </c>
      <c r="AD67">
        <v>8.7922329999999995</v>
      </c>
      <c r="AE67">
        <v>27.226800000000001</v>
      </c>
      <c r="AF67">
        <v>8.5598600000000005</v>
      </c>
      <c r="AG67">
        <v>18.749509</v>
      </c>
      <c r="AH67">
        <v>40.192953000000003</v>
      </c>
      <c r="AI67">
        <v>0</v>
      </c>
      <c r="AJ67">
        <v>0</v>
      </c>
      <c r="AK67">
        <v>49.575135000000003</v>
      </c>
      <c r="AL67">
        <v>20.175574000000001</v>
      </c>
      <c r="AM67">
        <v>0</v>
      </c>
      <c r="AN67">
        <v>0.64584799999999998</v>
      </c>
      <c r="AO67">
        <v>0</v>
      </c>
      <c r="AP67">
        <v>2.4713050000000001</v>
      </c>
      <c r="AQ67">
        <v>30.081050999999999</v>
      </c>
      <c r="AR67">
        <v>47.921328000000003</v>
      </c>
      <c r="AS67">
        <v>30.768215000000001</v>
      </c>
      <c r="AT67">
        <v>14.465913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2535.0518520000005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507.41162500000002</v>
      </c>
      <c r="L68">
        <v>630.02849000000003</v>
      </c>
      <c r="M68">
        <v>83.920199999999994</v>
      </c>
      <c r="N68">
        <v>113.943375</v>
      </c>
      <c r="O68">
        <v>119.287862</v>
      </c>
      <c r="P68">
        <v>106.70887500000001</v>
      </c>
      <c r="Q68">
        <v>16.301739999999999</v>
      </c>
      <c r="R68">
        <v>20.445755999999999</v>
      </c>
      <c r="S68">
        <v>25.45589</v>
      </c>
      <c r="T68">
        <v>0</v>
      </c>
      <c r="U68">
        <v>403.94554199999999</v>
      </c>
      <c r="V68">
        <v>13.74555</v>
      </c>
      <c r="W68">
        <v>44.756552999999997</v>
      </c>
      <c r="X68">
        <v>142.29357099999999</v>
      </c>
      <c r="Y68">
        <v>0</v>
      </c>
      <c r="Z68">
        <v>0</v>
      </c>
      <c r="AA68">
        <v>12.192544</v>
      </c>
      <c r="AB68">
        <v>12.600956</v>
      </c>
      <c r="AC68">
        <v>9.3352439999999994</v>
      </c>
      <c r="AD68">
        <v>8.7922329999999995</v>
      </c>
      <c r="AE68">
        <v>27.226800000000001</v>
      </c>
      <c r="AF68">
        <v>8.5598600000000005</v>
      </c>
      <c r="AG68">
        <v>18.749509</v>
      </c>
      <c r="AH68">
        <v>40.192953000000003</v>
      </c>
      <c r="AI68">
        <v>0</v>
      </c>
      <c r="AJ68">
        <v>0</v>
      </c>
      <c r="AK68">
        <v>49.575135000000003</v>
      </c>
      <c r="AL68">
        <v>20.175574000000001</v>
      </c>
      <c r="AM68">
        <v>0</v>
      </c>
      <c r="AN68">
        <v>0.64584799999999998</v>
      </c>
      <c r="AO68">
        <v>0</v>
      </c>
      <c r="AP68">
        <v>2.4713050000000001</v>
      </c>
      <c r="AQ68">
        <v>30.081050999999999</v>
      </c>
      <c r="AR68">
        <v>47.921328000000003</v>
      </c>
      <c r="AS68">
        <v>30.768215000000001</v>
      </c>
      <c r="AT68">
        <v>14.465913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2561.9994970000012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530.56202499999995</v>
      </c>
      <c r="L69">
        <v>630.02849000000003</v>
      </c>
      <c r="M69">
        <v>83.920199999999994</v>
      </c>
      <c r="N69">
        <v>113.943375</v>
      </c>
      <c r="O69">
        <v>119.287862</v>
      </c>
      <c r="P69">
        <v>106.70887500000001</v>
      </c>
      <c r="Q69">
        <v>16.301739999999999</v>
      </c>
      <c r="R69">
        <v>20.445755999999999</v>
      </c>
      <c r="S69">
        <v>25.45589</v>
      </c>
      <c r="T69">
        <v>0</v>
      </c>
      <c r="U69">
        <v>403.94554199999999</v>
      </c>
      <c r="V69">
        <v>13.74555</v>
      </c>
      <c r="W69">
        <v>44.756552999999997</v>
      </c>
      <c r="X69">
        <v>142.29357099999999</v>
      </c>
      <c r="Y69">
        <v>0</v>
      </c>
      <c r="Z69">
        <v>0</v>
      </c>
      <c r="AA69">
        <v>12.192544</v>
      </c>
      <c r="AB69">
        <v>12.600956</v>
      </c>
      <c r="AC69">
        <v>9.3352439999999994</v>
      </c>
      <c r="AD69">
        <v>8.7922329999999995</v>
      </c>
      <c r="AE69">
        <v>27.226800000000001</v>
      </c>
      <c r="AF69">
        <v>8.5598600000000005</v>
      </c>
      <c r="AG69">
        <v>18.749509</v>
      </c>
      <c r="AH69">
        <v>40.192953000000003</v>
      </c>
      <c r="AI69">
        <v>0</v>
      </c>
      <c r="AJ69">
        <v>0</v>
      </c>
      <c r="AK69">
        <v>49.575135000000003</v>
      </c>
      <c r="AL69">
        <v>20.175574000000001</v>
      </c>
      <c r="AM69">
        <v>0</v>
      </c>
      <c r="AN69">
        <v>0.64584799999999998</v>
      </c>
      <c r="AO69">
        <v>0</v>
      </c>
      <c r="AP69">
        <v>2.4713050000000001</v>
      </c>
      <c r="AQ69">
        <v>30.081050999999999</v>
      </c>
      <c r="AR69">
        <v>47.921328000000003</v>
      </c>
      <c r="AS69">
        <v>30.768215000000001</v>
      </c>
      <c r="AT69">
        <v>14.465913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2585.1498970000011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512.23462500000005</v>
      </c>
      <c r="L70">
        <v>630.02849000000003</v>
      </c>
      <c r="M70">
        <v>83.920199999999994</v>
      </c>
      <c r="N70">
        <v>113.943375</v>
      </c>
      <c r="O70">
        <v>119.287862</v>
      </c>
      <c r="P70">
        <v>106.70887500000001</v>
      </c>
      <c r="Q70">
        <v>16.301739999999999</v>
      </c>
      <c r="R70">
        <v>20.445755999999999</v>
      </c>
      <c r="S70">
        <v>25.45589</v>
      </c>
      <c r="T70">
        <v>0</v>
      </c>
      <c r="U70">
        <v>403.94554199999999</v>
      </c>
      <c r="V70">
        <v>13.74555</v>
      </c>
      <c r="W70">
        <v>44.756552999999997</v>
      </c>
      <c r="X70">
        <v>142.29357099999999</v>
      </c>
      <c r="Y70">
        <v>0</v>
      </c>
      <c r="Z70">
        <v>6.3663600000000002</v>
      </c>
      <c r="AA70">
        <v>12.192544</v>
      </c>
      <c r="AB70">
        <v>12.600956</v>
      </c>
      <c r="AC70">
        <v>9.3352439999999994</v>
      </c>
      <c r="AD70">
        <v>8.7922329999999995</v>
      </c>
      <c r="AE70">
        <v>27.226800000000001</v>
      </c>
      <c r="AF70">
        <v>8.5598600000000005</v>
      </c>
      <c r="AG70">
        <v>18.749509</v>
      </c>
      <c r="AH70">
        <v>40.192953000000003</v>
      </c>
      <c r="AI70">
        <v>0</v>
      </c>
      <c r="AJ70">
        <v>0</v>
      </c>
      <c r="AK70">
        <v>49.575135000000003</v>
      </c>
      <c r="AL70">
        <v>20.175574000000001</v>
      </c>
      <c r="AM70">
        <v>5.0918150000000004</v>
      </c>
      <c r="AN70">
        <v>0.64584799999999998</v>
      </c>
      <c r="AO70">
        <v>0</v>
      </c>
      <c r="AP70">
        <v>2.4713050000000001</v>
      </c>
      <c r="AQ70">
        <v>30.081050999999999</v>
      </c>
      <c r="AR70">
        <v>47.921328000000003</v>
      </c>
      <c r="AS70">
        <v>30.768215000000001</v>
      </c>
      <c r="AT70">
        <v>14.465913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2578.2806720000012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559.50002500000005</v>
      </c>
      <c r="L71">
        <v>630.02849000000003</v>
      </c>
      <c r="M71">
        <v>88.743200000000002</v>
      </c>
      <c r="N71">
        <v>113.943375</v>
      </c>
      <c r="O71">
        <v>119.287862</v>
      </c>
      <c r="P71">
        <v>106.70887500000001</v>
      </c>
      <c r="Q71">
        <v>16.301739999999999</v>
      </c>
      <c r="R71">
        <v>20.445755999999999</v>
      </c>
      <c r="S71">
        <v>25.45589</v>
      </c>
      <c r="T71">
        <v>0</v>
      </c>
      <c r="U71">
        <v>403.94554199999999</v>
      </c>
      <c r="V71">
        <v>13.74555</v>
      </c>
      <c r="W71">
        <v>44.756552999999997</v>
      </c>
      <c r="X71">
        <v>142.29357099999999</v>
      </c>
      <c r="Y71">
        <v>0</v>
      </c>
      <c r="Z71">
        <v>6.3663600000000002</v>
      </c>
      <c r="AA71">
        <v>24.385088</v>
      </c>
      <c r="AB71">
        <v>12.600956</v>
      </c>
      <c r="AC71">
        <v>9.3352439999999994</v>
      </c>
      <c r="AD71">
        <v>8.7922329999999995</v>
      </c>
      <c r="AE71">
        <v>27.226800000000001</v>
      </c>
      <c r="AF71">
        <v>8.5598600000000005</v>
      </c>
      <c r="AG71">
        <v>18.749509</v>
      </c>
      <c r="AH71">
        <v>40.192953000000003</v>
      </c>
      <c r="AI71">
        <v>0</v>
      </c>
      <c r="AJ71">
        <v>0</v>
      </c>
      <c r="AK71">
        <v>49.575135000000003</v>
      </c>
      <c r="AL71">
        <v>20.175574000000001</v>
      </c>
      <c r="AM71">
        <v>9.0006830000000004</v>
      </c>
      <c r="AN71">
        <v>0.64584799999999998</v>
      </c>
      <c r="AO71">
        <v>0</v>
      </c>
      <c r="AP71">
        <v>2.4713050000000001</v>
      </c>
      <c r="AQ71">
        <v>30.081050999999999</v>
      </c>
      <c r="AR71">
        <v>47.921328000000003</v>
      </c>
      <c r="AS71">
        <v>30.768215000000001</v>
      </c>
      <c r="AT71">
        <v>13.283699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2645.2882700000014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569.14602500000001</v>
      </c>
      <c r="L72">
        <v>630.02849000000003</v>
      </c>
      <c r="M72">
        <v>88.743200000000002</v>
      </c>
      <c r="N72">
        <v>113.943375</v>
      </c>
      <c r="O72">
        <v>119.287862</v>
      </c>
      <c r="P72">
        <v>106.70887500000001</v>
      </c>
      <c r="Q72">
        <v>16.301739999999999</v>
      </c>
      <c r="R72">
        <v>20.445755999999999</v>
      </c>
      <c r="S72">
        <v>25.45589</v>
      </c>
      <c r="T72">
        <v>0</v>
      </c>
      <c r="U72">
        <v>403.94554199999999</v>
      </c>
      <c r="V72">
        <v>13.74555</v>
      </c>
      <c r="W72">
        <v>44.756552999999997</v>
      </c>
      <c r="X72">
        <v>142.29357099999999</v>
      </c>
      <c r="Y72">
        <v>0</v>
      </c>
      <c r="Z72">
        <v>6.3663600000000002</v>
      </c>
      <c r="AA72">
        <v>24.385088</v>
      </c>
      <c r="AB72">
        <v>12.600956</v>
      </c>
      <c r="AC72">
        <v>9.3352439999999994</v>
      </c>
      <c r="AD72">
        <v>8.7922329999999995</v>
      </c>
      <c r="AE72">
        <v>27.226800000000001</v>
      </c>
      <c r="AF72">
        <v>8.5598600000000005</v>
      </c>
      <c r="AG72">
        <v>18.749509</v>
      </c>
      <c r="AH72">
        <v>40.192953000000003</v>
      </c>
      <c r="AI72">
        <v>0</v>
      </c>
      <c r="AJ72">
        <v>0</v>
      </c>
      <c r="AK72">
        <v>49.575135000000003</v>
      </c>
      <c r="AL72">
        <v>20.175574000000001</v>
      </c>
      <c r="AM72">
        <v>9.0006830000000004</v>
      </c>
      <c r="AN72">
        <v>0.64584799999999998</v>
      </c>
      <c r="AO72">
        <v>0</v>
      </c>
      <c r="AP72">
        <v>2.4713050000000001</v>
      </c>
      <c r="AQ72">
        <v>30.081050999999999</v>
      </c>
      <c r="AR72">
        <v>47.921328000000003</v>
      </c>
      <c r="AS72">
        <v>30.768215000000001</v>
      </c>
      <c r="AT72">
        <v>14.465913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2656.1164840000015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578.79202499999997</v>
      </c>
      <c r="L73">
        <v>630.02849000000003</v>
      </c>
      <c r="M73">
        <v>88.743200000000002</v>
      </c>
      <c r="N73">
        <v>113.943375</v>
      </c>
      <c r="O73">
        <v>119.287862</v>
      </c>
      <c r="P73">
        <v>106.70887500000001</v>
      </c>
      <c r="Q73">
        <v>16.301739999999999</v>
      </c>
      <c r="R73">
        <v>20.445755999999999</v>
      </c>
      <c r="S73">
        <v>25.45589</v>
      </c>
      <c r="T73">
        <v>0</v>
      </c>
      <c r="U73">
        <v>403.94554199999999</v>
      </c>
      <c r="V73">
        <v>13.74555</v>
      </c>
      <c r="W73">
        <v>44.756552999999997</v>
      </c>
      <c r="X73">
        <v>142.29357099999999</v>
      </c>
      <c r="Y73">
        <v>0</v>
      </c>
      <c r="Z73">
        <v>6.3663600000000002</v>
      </c>
      <c r="AA73">
        <v>24.385088</v>
      </c>
      <c r="AB73">
        <v>12.600956</v>
      </c>
      <c r="AC73">
        <v>9.3352439999999994</v>
      </c>
      <c r="AD73">
        <v>8.7922329999999995</v>
      </c>
      <c r="AE73">
        <v>27.226800000000001</v>
      </c>
      <c r="AF73">
        <v>8.5598600000000005</v>
      </c>
      <c r="AG73">
        <v>18.749509</v>
      </c>
      <c r="AH73">
        <v>40.192953000000003</v>
      </c>
      <c r="AI73">
        <v>0</v>
      </c>
      <c r="AJ73">
        <v>0</v>
      </c>
      <c r="AK73">
        <v>49.575135000000003</v>
      </c>
      <c r="AL73">
        <v>20.175574000000001</v>
      </c>
      <c r="AM73">
        <v>10.029332</v>
      </c>
      <c r="AN73">
        <v>0.64584799999999998</v>
      </c>
      <c r="AO73">
        <v>0</v>
      </c>
      <c r="AP73">
        <v>7.7846109999999999</v>
      </c>
      <c r="AQ73">
        <v>30.081050999999999</v>
      </c>
      <c r="AR73">
        <v>47.921328000000003</v>
      </c>
      <c r="AS73">
        <v>30.768215000000001</v>
      </c>
      <c r="AT73">
        <v>14.465913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2672.1044390000011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553.71242500000005</v>
      </c>
      <c r="L74">
        <v>630.02849000000003</v>
      </c>
      <c r="M74">
        <v>88.743200000000002</v>
      </c>
      <c r="N74">
        <v>113.943375</v>
      </c>
      <c r="O74">
        <v>119.287862</v>
      </c>
      <c r="P74">
        <v>106.70887500000001</v>
      </c>
      <c r="Q74">
        <v>16.301739999999999</v>
      </c>
      <c r="R74">
        <v>20.445755999999999</v>
      </c>
      <c r="S74">
        <v>25.45589</v>
      </c>
      <c r="T74">
        <v>0</v>
      </c>
      <c r="U74">
        <v>403.94554199999999</v>
      </c>
      <c r="V74">
        <v>13.74555</v>
      </c>
      <c r="W74">
        <v>44.756552999999997</v>
      </c>
      <c r="X74">
        <v>142.29357099999999</v>
      </c>
      <c r="Y74">
        <v>0</v>
      </c>
      <c r="Z74">
        <v>6.3663600000000002</v>
      </c>
      <c r="AA74">
        <v>24.385088</v>
      </c>
      <c r="AB74">
        <v>12.600956</v>
      </c>
      <c r="AC74">
        <v>9.3352439999999994</v>
      </c>
      <c r="AD74">
        <v>8.7922329999999995</v>
      </c>
      <c r="AE74">
        <v>27.226800000000001</v>
      </c>
      <c r="AF74">
        <v>8.5598600000000005</v>
      </c>
      <c r="AG74">
        <v>18.749509</v>
      </c>
      <c r="AH74">
        <v>40.192953000000003</v>
      </c>
      <c r="AI74">
        <v>0</v>
      </c>
      <c r="AJ74">
        <v>0</v>
      </c>
      <c r="AK74">
        <v>49.575135000000003</v>
      </c>
      <c r="AL74">
        <v>33.625956000000002</v>
      </c>
      <c r="AM74">
        <v>10.183629</v>
      </c>
      <c r="AN74">
        <v>0.64584799999999998</v>
      </c>
      <c r="AO74">
        <v>0</v>
      </c>
      <c r="AP74">
        <v>7.7846109999999999</v>
      </c>
      <c r="AQ74">
        <v>30.081050999999999</v>
      </c>
      <c r="AR74">
        <v>47.921328000000003</v>
      </c>
      <c r="AS74">
        <v>30.768215000000001</v>
      </c>
      <c r="AT74">
        <v>14.465913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2660.6295180000016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593.26102500000002</v>
      </c>
      <c r="L75">
        <v>630.02849000000003</v>
      </c>
      <c r="M75">
        <v>88.743200000000002</v>
      </c>
      <c r="N75">
        <v>113.943375</v>
      </c>
      <c r="O75">
        <v>119.287862</v>
      </c>
      <c r="P75">
        <v>106.70887500000001</v>
      </c>
      <c r="Q75">
        <v>16.301739999999999</v>
      </c>
      <c r="R75">
        <v>20.445755999999999</v>
      </c>
      <c r="S75">
        <v>25.45589</v>
      </c>
      <c r="T75">
        <v>0</v>
      </c>
      <c r="U75">
        <v>403.94554199999999</v>
      </c>
      <c r="V75">
        <v>13.74555</v>
      </c>
      <c r="W75">
        <v>44.756552999999997</v>
      </c>
      <c r="X75">
        <v>142.29357099999999</v>
      </c>
      <c r="Y75">
        <v>0</v>
      </c>
      <c r="Z75">
        <v>6.3663600000000002</v>
      </c>
      <c r="AA75">
        <v>24.385088</v>
      </c>
      <c r="AB75">
        <v>12.600956</v>
      </c>
      <c r="AC75">
        <v>9.3352439999999994</v>
      </c>
      <c r="AD75">
        <v>8.7922329999999995</v>
      </c>
      <c r="AE75">
        <v>27.226800000000001</v>
      </c>
      <c r="AF75">
        <v>8.5598600000000005</v>
      </c>
      <c r="AG75">
        <v>18.749509</v>
      </c>
      <c r="AH75">
        <v>45.125723999999998</v>
      </c>
      <c r="AI75">
        <v>0</v>
      </c>
      <c r="AJ75">
        <v>0</v>
      </c>
      <c r="AK75">
        <v>49.575135000000003</v>
      </c>
      <c r="AL75">
        <v>77.339698999999996</v>
      </c>
      <c r="AM75">
        <v>10.183629</v>
      </c>
      <c r="AN75">
        <v>0.64584799999999998</v>
      </c>
      <c r="AO75">
        <v>0</v>
      </c>
      <c r="AP75">
        <v>7.7846109999999999</v>
      </c>
      <c r="AQ75">
        <v>30.081050999999999</v>
      </c>
      <c r="AR75">
        <v>47.921328000000003</v>
      </c>
      <c r="AS75">
        <v>30.768215000000001</v>
      </c>
      <c r="AT75">
        <v>14.465913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2748.8246320000012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653.39216299999998</v>
      </c>
      <c r="L76">
        <v>630.02849000000003</v>
      </c>
      <c r="M76">
        <v>88.743200000000002</v>
      </c>
      <c r="N76">
        <v>113.943375</v>
      </c>
      <c r="O76">
        <v>119.287862</v>
      </c>
      <c r="P76">
        <v>106.70887500000001</v>
      </c>
      <c r="Q76">
        <v>16.301739999999999</v>
      </c>
      <c r="R76">
        <v>20.445755999999999</v>
      </c>
      <c r="S76">
        <v>25.45589</v>
      </c>
      <c r="T76">
        <v>0</v>
      </c>
      <c r="U76">
        <v>403.94554199999999</v>
      </c>
      <c r="V76">
        <v>13.74555</v>
      </c>
      <c r="W76">
        <v>44.756552999999997</v>
      </c>
      <c r="X76">
        <v>142.29357099999999</v>
      </c>
      <c r="Y76">
        <v>0</v>
      </c>
      <c r="Z76">
        <v>6.3663600000000002</v>
      </c>
      <c r="AA76">
        <v>24.385088</v>
      </c>
      <c r="AB76">
        <v>12.600956</v>
      </c>
      <c r="AC76">
        <v>18.670489</v>
      </c>
      <c r="AD76">
        <v>17.584465000000002</v>
      </c>
      <c r="AE76">
        <v>27.226800000000001</v>
      </c>
      <c r="AF76">
        <v>8.5598600000000005</v>
      </c>
      <c r="AG76">
        <v>18.749509</v>
      </c>
      <c r="AH76">
        <v>67.688586000000001</v>
      </c>
      <c r="AI76">
        <v>0</v>
      </c>
      <c r="AJ76">
        <v>0</v>
      </c>
      <c r="AK76">
        <v>49.575135000000003</v>
      </c>
      <c r="AL76">
        <v>77.339698999999996</v>
      </c>
      <c r="AM76">
        <v>10.183629</v>
      </c>
      <c r="AN76">
        <v>0.64584799999999998</v>
      </c>
      <c r="AO76">
        <v>0</v>
      </c>
      <c r="AP76">
        <v>7.5374809999999997</v>
      </c>
      <c r="AQ76">
        <v>30.081050999999999</v>
      </c>
      <c r="AR76">
        <v>47.921328000000003</v>
      </c>
      <c r="AS76">
        <v>30.768215000000001</v>
      </c>
      <c r="AT76">
        <v>14.465913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2849.3989790000014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662.46794699999998</v>
      </c>
      <c r="L77">
        <v>630.02849000000003</v>
      </c>
      <c r="M77">
        <v>88.743200000000002</v>
      </c>
      <c r="N77">
        <v>113.943375</v>
      </c>
      <c r="O77">
        <v>119.287862</v>
      </c>
      <c r="P77">
        <v>106.70887500000001</v>
      </c>
      <c r="Q77">
        <v>16.301739999999999</v>
      </c>
      <c r="R77">
        <v>20.445755999999999</v>
      </c>
      <c r="S77">
        <v>25.45589</v>
      </c>
      <c r="T77">
        <v>0</v>
      </c>
      <c r="U77">
        <v>403.94554199999999</v>
      </c>
      <c r="V77">
        <v>13.74555</v>
      </c>
      <c r="W77">
        <v>44.756552999999997</v>
      </c>
      <c r="X77">
        <v>142.29357099999999</v>
      </c>
      <c r="Y77">
        <v>0</v>
      </c>
      <c r="Z77">
        <v>6.3217949999999998</v>
      </c>
      <c r="AA77">
        <v>36.577632000000001</v>
      </c>
      <c r="AB77">
        <v>25.330492</v>
      </c>
      <c r="AC77">
        <v>18.670489</v>
      </c>
      <c r="AD77">
        <v>17.584465000000002</v>
      </c>
      <c r="AE77">
        <v>27.226800000000001</v>
      </c>
      <c r="AF77">
        <v>17.119720999999998</v>
      </c>
      <c r="AG77">
        <v>18.749509</v>
      </c>
      <c r="AH77">
        <v>90.251448999999994</v>
      </c>
      <c r="AI77">
        <v>2.4558719999999998</v>
      </c>
      <c r="AJ77">
        <v>0</v>
      </c>
      <c r="AK77">
        <v>49.575135000000003</v>
      </c>
      <c r="AL77">
        <v>77.339698999999996</v>
      </c>
      <c r="AM77">
        <v>10.183629</v>
      </c>
      <c r="AN77">
        <v>0.64584799999999998</v>
      </c>
      <c r="AO77">
        <v>0</v>
      </c>
      <c r="AP77">
        <v>2.2241749999999998</v>
      </c>
      <c r="AQ77">
        <v>30.081050999999999</v>
      </c>
      <c r="AR77">
        <v>47.921328000000003</v>
      </c>
      <c r="AS77">
        <v>30.768215000000001</v>
      </c>
      <c r="AT77">
        <v>14.465913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2911.617568000001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662.46794699999998</v>
      </c>
      <c r="L78">
        <v>630.02849000000003</v>
      </c>
      <c r="M78">
        <v>88.743200000000002</v>
      </c>
      <c r="N78">
        <v>113.943375</v>
      </c>
      <c r="O78">
        <v>119.287862</v>
      </c>
      <c r="P78">
        <v>106.70887500000001</v>
      </c>
      <c r="Q78">
        <v>16.301739999999999</v>
      </c>
      <c r="R78">
        <v>20.445755999999999</v>
      </c>
      <c r="S78">
        <v>25.45589</v>
      </c>
      <c r="T78">
        <v>0</v>
      </c>
      <c r="U78">
        <v>403.94554199999999</v>
      </c>
      <c r="V78">
        <v>13.74555</v>
      </c>
      <c r="W78">
        <v>44.756552999999997</v>
      </c>
      <c r="X78">
        <v>142.29357099999999</v>
      </c>
      <c r="Y78">
        <v>0</v>
      </c>
      <c r="Z78">
        <v>6.3217949999999998</v>
      </c>
      <c r="AA78">
        <v>36.577632000000001</v>
      </c>
      <c r="AB78">
        <v>25.330492</v>
      </c>
      <c r="AC78">
        <v>28.033985000000001</v>
      </c>
      <c r="AD78">
        <v>26.376698000000001</v>
      </c>
      <c r="AE78">
        <v>27.226800000000001</v>
      </c>
      <c r="AF78">
        <v>17.119720999999998</v>
      </c>
      <c r="AG78">
        <v>18.749509</v>
      </c>
      <c r="AH78">
        <v>112.814311</v>
      </c>
      <c r="AI78">
        <v>4.9117430000000004</v>
      </c>
      <c r="AJ78">
        <v>0</v>
      </c>
      <c r="AK78">
        <v>49.575135000000003</v>
      </c>
      <c r="AL78">
        <v>77.339698999999996</v>
      </c>
      <c r="AM78">
        <v>15.275444</v>
      </c>
      <c r="AN78">
        <v>0.64584799999999998</v>
      </c>
      <c r="AO78">
        <v>0</v>
      </c>
      <c r="AP78">
        <v>2.2241749999999998</v>
      </c>
      <c r="AQ78">
        <v>30.081050999999999</v>
      </c>
      <c r="AR78">
        <v>47.921328000000003</v>
      </c>
      <c r="AS78">
        <v>30.768215000000001</v>
      </c>
      <c r="AT78">
        <v>13.79602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2959.2139520000014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662.46794699999998</v>
      </c>
      <c r="L79">
        <v>630.02849000000003</v>
      </c>
      <c r="M79">
        <v>88.743200000000002</v>
      </c>
      <c r="N79">
        <v>113.943375</v>
      </c>
      <c r="O79">
        <v>119.287862</v>
      </c>
      <c r="P79">
        <v>106.70887500000001</v>
      </c>
      <c r="Q79">
        <v>16.301739999999999</v>
      </c>
      <c r="R79">
        <v>20.445755999999999</v>
      </c>
      <c r="S79">
        <v>25.45589</v>
      </c>
      <c r="T79">
        <v>0</v>
      </c>
      <c r="U79">
        <v>403.94554199999999</v>
      </c>
      <c r="V79">
        <v>13.74555</v>
      </c>
      <c r="W79">
        <v>44.756552999999997</v>
      </c>
      <c r="X79">
        <v>142.29357099999999</v>
      </c>
      <c r="Y79">
        <v>0</v>
      </c>
      <c r="Z79">
        <v>18.965385999999999</v>
      </c>
      <c r="AA79">
        <v>40.656038000000002</v>
      </c>
      <c r="AB79">
        <v>38.111462000000003</v>
      </c>
      <c r="AC79">
        <v>28.033985000000001</v>
      </c>
      <c r="AD79">
        <v>35.168930000000003</v>
      </c>
      <c r="AE79">
        <v>47.686501999999997</v>
      </c>
      <c r="AF79">
        <v>28.532868000000001</v>
      </c>
      <c r="AG79">
        <v>18.749509</v>
      </c>
      <c r="AH79">
        <v>135.377173</v>
      </c>
      <c r="AI79">
        <v>31.926331000000001</v>
      </c>
      <c r="AJ79">
        <v>0</v>
      </c>
      <c r="AK79">
        <v>49.575135000000003</v>
      </c>
      <c r="AL79">
        <v>33.625956000000002</v>
      </c>
      <c r="AM79">
        <v>15.275444</v>
      </c>
      <c r="AN79">
        <v>0.64584799999999998</v>
      </c>
      <c r="AO79">
        <v>0</v>
      </c>
      <c r="AP79">
        <v>2.2241749999999998</v>
      </c>
      <c r="AQ79">
        <v>30.081050999999999</v>
      </c>
      <c r="AR79">
        <v>47.921328000000003</v>
      </c>
      <c r="AS79">
        <v>30.768215000000001</v>
      </c>
      <c r="AT79">
        <v>14.465913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3035.9156000000003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662.46794699999998</v>
      </c>
      <c r="L80">
        <v>630.02849000000003</v>
      </c>
      <c r="M80">
        <v>88.743200000000002</v>
      </c>
      <c r="N80">
        <v>113.943375</v>
      </c>
      <c r="O80">
        <v>119.287862</v>
      </c>
      <c r="P80">
        <v>106.70887500000001</v>
      </c>
      <c r="Q80">
        <v>16.301739999999999</v>
      </c>
      <c r="R80">
        <v>20.445755999999999</v>
      </c>
      <c r="S80">
        <v>25.45589</v>
      </c>
      <c r="T80">
        <v>0</v>
      </c>
      <c r="U80">
        <v>403.94554199999999</v>
      </c>
      <c r="V80">
        <v>13.74555</v>
      </c>
      <c r="W80">
        <v>44.756552999999997</v>
      </c>
      <c r="X80">
        <v>142.29357099999999</v>
      </c>
      <c r="Y80">
        <v>0</v>
      </c>
      <c r="Z80">
        <v>18.965385999999999</v>
      </c>
      <c r="AA80">
        <v>40.656038000000002</v>
      </c>
      <c r="AB80">
        <v>38.111462000000003</v>
      </c>
      <c r="AC80">
        <v>28.033985000000001</v>
      </c>
      <c r="AD80">
        <v>35.168930000000003</v>
      </c>
      <c r="AE80">
        <v>47.686501999999997</v>
      </c>
      <c r="AF80">
        <v>28.532868000000001</v>
      </c>
      <c r="AG80">
        <v>18.749509</v>
      </c>
      <c r="AH80">
        <v>135.377173</v>
      </c>
      <c r="AI80">
        <v>31.926331000000001</v>
      </c>
      <c r="AJ80">
        <v>0</v>
      </c>
      <c r="AK80">
        <v>49.575135000000003</v>
      </c>
      <c r="AL80">
        <v>20.175574000000001</v>
      </c>
      <c r="AM80">
        <v>15.275444</v>
      </c>
      <c r="AN80">
        <v>0.64584799999999998</v>
      </c>
      <c r="AO80">
        <v>0</v>
      </c>
      <c r="AP80">
        <v>2.2241749999999998</v>
      </c>
      <c r="AQ80">
        <v>30.081050999999999</v>
      </c>
      <c r="AR80">
        <v>47.921328000000003</v>
      </c>
      <c r="AS80">
        <v>30.768215000000001</v>
      </c>
      <c r="AT80">
        <v>14.465913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3022.4652180000003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662.46794699999998</v>
      </c>
      <c r="L81">
        <v>630.02849000000003</v>
      </c>
      <c r="M81">
        <v>88.743200000000002</v>
      </c>
      <c r="N81">
        <v>113.943375</v>
      </c>
      <c r="O81">
        <v>119.287862</v>
      </c>
      <c r="P81">
        <v>106.70887500000001</v>
      </c>
      <c r="Q81">
        <v>16.301739999999999</v>
      </c>
      <c r="R81">
        <v>20.445755999999999</v>
      </c>
      <c r="S81">
        <v>25.45589</v>
      </c>
      <c r="T81">
        <v>0</v>
      </c>
      <c r="U81">
        <v>403.94554199999999</v>
      </c>
      <c r="V81">
        <v>13.74555</v>
      </c>
      <c r="W81">
        <v>44.756552999999997</v>
      </c>
      <c r="X81">
        <v>142.29357099999999</v>
      </c>
      <c r="Y81">
        <v>0</v>
      </c>
      <c r="Z81">
        <v>18.965385999999999</v>
      </c>
      <c r="AA81">
        <v>40.656038000000002</v>
      </c>
      <c r="AB81">
        <v>38.111462000000003</v>
      </c>
      <c r="AC81">
        <v>28.033985000000001</v>
      </c>
      <c r="AD81">
        <v>35.168930000000003</v>
      </c>
      <c r="AE81">
        <v>47.686501999999997</v>
      </c>
      <c r="AF81">
        <v>28.532868000000001</v>
      </c>
      <c r="AG81">
        <v>18.749509</v>
      </c>
      <c r="AH81">
        <v>135.377173</v>
      </c>
      <c r="AI81">
        <v>31.926331000000001</v>
      </c>
      <c r="AJ81">
        <v>0</v>
      </c>
      <c r="AK81">
        <v>49.575135000000003</v>
      </c>
      <c r="AL81">
        <v>20.175574000000001</v>
      </c>
      <c r="AM81">
        <v>15.275444</v>
      </c>
      <c r="AN81">
        <v>0.64584799999999998</v>
      </c>
      <c r="AO81">
        <v>0</v>
      </c>
      <c r="AP81">
        <v>2.2241749999999998</v>
      </c>
      <c r="AQ81">
        <v>30.081050999999999</v>
      </c>
      <c r="AR81">
        <v>47.921328000000003</v>
      </c>
      <c r="AS81">
        <v>30.768215000000001</v>
      </c>
      <c r="AT81">
        <v>14.465913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3022.4652180000003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662.46794699999998</v>
      </c>
      <c r="L82">
        <v>630.02849000000003</v>
      </c>
      <c r="M82">
        <v>88.743200000000002</v>
      </c>
      <c r="N82">
        <v>113.943375</v>
      </c>
      <c r="O82">
        <v>119.287862</v>
      </c>
      <c r="P82">
        <v>106.70887500000001</v>
      </c>
      <c r="Q82">
        <v>16.301739999999999</v>
      </c>
      <c r="R82">
        <v>20.445755999999999</v>
      </c>
      <c r="S82">
        <v>25.45589</v>
      </c>
      <c r="T82">
        <v>0</v>
      </c>
      <c r="U82">
        <v>403.94554199999999</v>
      </c>
      <c r="V82">
        <v>13.74555</v>
      </c>
      <c r="W82">
        <v>44.756552999999997</v>
      </c>
      <c r="X82">
        <v>142.29357099999999</v>
      </c>
      <c r="Y82">
        <v>0</v>
      </c>
      <c r="Z82">
        <v>18.965385999999999</v>
      </c>
      <c r="AA82">
        <v>40.656038000000002</v>
      </c>
      <c r="AB82">
        <v>38.111462000000003</v>
      </c>
      <c r="AC82">
        <v>28.033985000000001</v>
      </c>
      <c r="AD82">
        <v>35.168930000000003</v>
      </c>
      <c r="AE82">
        <v>47.686501999999997</v>
      </c>
      <c r="AF82">
        <v>28.532868000000001</v>
      </c>
      <c r="AG82">
        <v>18.749509</v>
      </c>
      <c r="AH82">
        <v>135.377173</v>
      </c>
      <c r="AI82">
        <v>31.926331000000001</v>
      </c>
      <c r="AJ82">
        <v>0</v>
      </c>
      <c r="AK82">
        <v>49.575135000000003</v>
      </c>
      <c r="AL82">
        <v>20.175574000000001</v>
      </c>
      <c r="AM82">
        <v>15.275444</v>
      </c>
      <c r="AN82">
        <v>0.64584799999999998</v>
      </c>
      <c r="AO82">
        <v>0</v>
      </c>
      <c r="AP82">
        <v>2.2241749999999998</v>
      </c>
      <c r="AQ82">
        <v>30.081050999999999</v>
      </c>
      <c r="AR82">
        <v>47.921328000000003</v>
      </c>
      <c r="AS82">
        <v>30.768215000000001</v>
      </c>
      <c r="AT82">
        <v>14.465913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3022.4652180000003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662.46794699999998</v>
      </c>
      <c r="L83">
        <v>630.02849000000003</v>
      </c>
      <c r="M83">
        <v>88.743200000000002</v>
      </c>
      <c r="N83">
        <v>113.943375</v>
      </c>
      <c r="O83">
        <v>119.287862</v>
      </c>
      <c r="P83">
        <v>106.70887500000001</v>
      </c>
      <c r="Q83">
        <v>16.301739999999999</v>
      </c>
      <c r="R83">
        <v>20.445755999999999</v>
      </c>
      <c r="S83">
        <v>25.45589</v>
      </c>
      <c r="T83">
        <v>0</v>
      </c>
      <c r="U83">
        <v>403.94554199999999</v>
      </c>
      <c r="V83">
        <v>13.74555</v>
      </c>
      <c r="W83">
        <v>44.756552999999997</v>
      </c>
      <c r="X83">
        <v>142.29357099999999</v>
      </c>
      <c r="Y83">
        <v>0</v>
      </c>
      <c r="Z83">
        <v>18.965385999999999</v>
      </c>
      <c r="AA83">
        <v>40.656038000000002</v>
      </c>
      <c r="AB83">
        <v>38.111462000000003</v>
      </c>
      <c r="AC83">
        <v>28.033985000000001</v>
      </c>
      <c r="AD83">
        <v>35.168930000000003</v>
      </c>
      <c r="AE83">
        <v>47.686501999999997</v>
      </c>
      <c r="AF83">
        <v>28.532868000000001</v>
      </c>
      <c r="AG83">
        <v>18.749509</v>
      </c>
      <c r="AH83">
        <v>135.377173</v>
      </c>
      <c r="AI83">
        <v>31.926331000000001</v>
      </c>
      <c r="AJ83">
        <v>0</v>
      </c>
      <c r="AK83">
        <v>49.575135000000003</v>
      </c>
      <c r="AL83">
        <v>20.175574000000001</v>
      </c>
      <c r="AM83">
        <v>15.275444</v>
      </c>
      <c r="AN83">
        <v>0.64584799999999998</v>
      </c>
      <c r="AO83">
        <v>0</v>
      </c>
      <c r="AP83">
        <v>2.2241749999999998</v>
      </c>
      <c r="AQ83">
        <v>30.081050999999999</v>
      </c>
      <c r="AR83">
        <v>47.921328000000003</v>
      </c>
      <c r="AS83">
        <v>30.768215000000001</v>
      </c>
      <c r="AT83">
        <v>14.465913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3022.4652180000003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662.46794699999998</v>
      </c>
      <c r="L84">
        <v>630.02849000000003</v>
      </c>
      <c r="M84">
        <v>88.743200000000002</v>
      </c>
      <c r="N84">
        <v>113.943375</v>
      </c>
      <c r="O84">
        <v>119.287862</v>
      </c>
      <c r="P84">
        <v>106.70887500000001</v>
      </c>
      <c r="Q84">
        <v>16.301739999999999</v>
      </c>
      <c r="R84">
        <v>20.445755999999999</v>
      </c>
      <c r="S84">
        <v>25.45589</v>
      </c>
      <c r="T84">
        <v>0</v>
      </c>
      <c r="U84">
        <v>403.94554199999999</v>
      </c>
      <c r="V84">
        <v>13.74555</v>
      </c>
      <c r="W84">
        <v>44.756552999999997</v>
      </c>
      <c r="X84">
        <v>142.29357099999999</v>
      </c>
      <c r="Y84">
        <v>0</v>
      </c>
      <c r="Z84">
        <v>18.965385999999999</v>
      </c>
      <c r="AA84">
        <v>40.656038000000002</v>
      </c>
      <c r="AB84">
        <v>38.111462000000003</v>
      </c>
      <c r="AC84">
        <v>28.033985000000001</v>
      </c>
      <c r="AD84">
        <v>35.168930000000003</v>
      </c>
      <c r="AE84">
        <v>47.686501999999997</v>
      </c>
      <c r="AF84">
        <v>28.532868000000001</v>
      </c>
      <c r="AG84">
        <v>18.749509</v>
      </c>
      <c r="AH84">
        <v>135.377173</v>
      </c>
      <c r="AI84">
        <v>15.963165</v>
      </c>
      <c r="AJ84">
        <v>0</v>
      </c>
      <c r="AK84">
        <v>49.575135000000003</v>
      </c>
      <c r="AL84">
        <v>20.175574000000001</v>
      </c>
      <c r="AM84">
        <v>15.275444</v>
      </c>
      <c r="AN84">
        <v>0.64584799999999998</v>
      </c>
      <c r="AO84">
        <v>0</v>
      </c>
      <c r="AP84">
        <v>2.2241749999999998</v>
      </c>
      <c r="AQ84">
        <v>30.081050999999999</v>
      </c>
      <c r="AR84">
        <v>47.921328000000003</v>
      </c>
      <c r="AS84">
        <v>30.768215000000001</v>
      </c>
      <c r="AT84">
        <v>14.465913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3006.5020520000003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662.46794699999998</v>
      </c>
      <c r="L85">
        <v>630.02849000000003</v>
      </c>
      <c r="M85">
        <v>88.743200000000002</v>
      </c>
      <c r="N85">
        <v>113.943375</v>
      </c>
      <c r="O85">
        <v>119.287862</v>
      </c>
      <c r="P85">
        <v>106.70887500000001</v>
      </c>
      <c r="Q85">
        <v>16.301739999999999</v>
      </c>
      <c r="R85">
        <v>23.638584000000002</v>
      </c>
      <c r="S85">
        <v>25.45589</v>
      </c>
      <c r="T85">
        <v>0</v>
      </c>
      <c r="U85">
        <v>403.94554199999999</v>
      </c>
      <c r="V85">
        <v>13.74555</v>
      </c>
      <c r="W85">
        <v>44.756552999999997</v>
      </c>
      <c r="X85">
        <v>142.29357099999999</v>
      </c>
      <c r="Y85">
        <v>0</v>
      </c>
      <c r="Z85">
        <v>18.965385999999999</v>
      </c>
      <c r="AA85">
        <v>40.656038000000002</v>
      </c>
      <c r="AB85">
        <v>38.111462000000003</v>
      </c>
      <c r="AC85">
        <v>28.033985000000001</v>
      </c>
      <c r="AD85">
        <v>35.168930000000003</v>
      </c>
      <c r="AE85">
        <v>47.686501999999997</v>
      </c>
      <c r="AF85">
        <v>28.532868000000001</v>
      </c>
      <c r="AG85">
        <v>18.749509</v>
      </c>
      <c r="AH85">
        <v>135.377173</v>
      </c>
      <c r="AI85">
        <v>2.4558719999999998</v>
      </c>
      <c r="AJ85">
        <v>0</v>
      </c>
      <c r="AK85">
        <v>49.575135000000003</v>
      </c>
      <c r="AL85">
        <v>20.175574000000001</v>
      </c>
      <c r="AM85">
        <v>15.275444</v>
      </c>
      <c r="AN85">
        <v>0.64584799999999998</v>
      </c>
      <c r="AO85">
        <v>0</v>
      </c>
      <c r="AP85">
        <v>2.2241749999999998</v>
      </c>
      <c r="AQ85">
        <v>30.081050999999999</v>
      </c>
      <c r="AR85">
        <v>47.921328000000003</v>
      </c>
      <c r="AS85">
        <v>30.768215000000001</v>
      </c>
      <c r="AT85">
        <v>14.086625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2995.8082989999998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662.46794699999998</v>
      </c>
      <c r="L86">
        <v>630.02849000000003</v>
      </c>
      <c r="M86">
        <v>88.743200000000002</v>
      </c>
      <c r="N86">
        <v>113.943375</v>
      </c>
      <c r="O86">
        <v>119.287862</v>
      </c>
      <c r="P86">
        <v>106.70887500000001</v>
      </c>
      <c r="Q86">
        <v>16.301739999999999</v>
      </c>
      <c r="R86">
        <v>23.638584000000002</v>
      </c>
      <c r="S86">
        <v>25.45589</v>
      </c>
      <c r="T86">
        <v>0</v>
      </c>
      <c r="U86">
        <v>403.94554199999999</v>
      </c>
      <c r="V86">
        <v>13.74555</v>
      </c>
      <c r="W86">
        <v>44.756552999999997</v>
      </c>
      <c r="X86">
        <v>142.29357099999999</v>
      </c>
      <c r="Y86">
        <v>0</v>
      </c>
      <c r="Z86">
        <v>18.965385999999999</v>
      </c>
      <c r="AA86">
        <v>40.656038000000002</v>
      </c>
      <c r="AB86">
        <v>38.111462000000003</v>
      </c>
      <c r="AC86">
        <v>28.033985000000001</v>
      </c>
      <c r="AD86">
        <v>35.168930000000003</v>
      </c>
      <c r="AE86">
        <v>47.686501999999997</v>
      </c>
      <c r="AF86">
        <v>28.532868000000001</v>
      </c>
      <c r="AG86">
        <v>18.749509</v>
      </c>
      <c r="AH86">
        <v>135.377173</v>
      </c>
      <c r="AI86">
        <v>0</v>
      </c>
      <c r="AJ86">
        <v>0</v>
      </c>
      <c r="AK86">
        <v>49.575135000000003</v>
      </c>
      <c r="AL86">
        <v>20.175574000000001</v>
      </c>
      <c r="AM86">
        <v>15.275444</v>
      </c>
      <c r="AN86">
        <v>0.64584799999999998</v>
      </c>
      <c r="AO86">
        <v>0</v>
      </c>
      <c r="AP86">
        <v>2.2241749999999998</v>
      </c>
      <c r="AQ86">
        <v>30.081050999999999</v>
      </c>
      <c r="AR86">
        <v>47.921328000000003</v>
      </c>
      <c r="AS86">
        <v>30.768215000000001</v>
      </c>
      <c r="AT86">
        <v>14.465913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2993.7317149999999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662.46794699999998</v>
      </c>
      <c r="L87">
        <v>630.02849000000003</v>
      </c>
      <c r="M87">
        <v>88.743200000000002</v>
      </c>
      <c r="N87">
        <v>113.943375</v>
      </c>
      <c r="O87">
        <v>119.287862</v>
      </c>
      <c r="P87">
        <v>106.70887500000001</v>
      </c>
      <c r="Q87">
        <v>16.301739999999999</v>
      </c>
      <c r="R87">
        <v>26.876746000000001</v>
      </c>
      <c r="S87">
        <v>25.45589</v>
      </c>
      <c r="T87">
        <v>0</v>
      </c>
      <c r="U87">
        <v>403.94554199999999</v>
      </c>
      <c r="V87">
        <v>13.74555</v>
      </c>
      <c r="W87">
        <v>44.756552999999997</v>
      </c>
      <c r="X87">
        <v>142.29357099999999</v>
      </c>
      <c r="Y87">
        <v>0</v>
      </c>
      <c r="Z87">
        <v>6.3217949999999998</v>
      </c>
      <c r="AA87">
        <v>27.052206999999999</v>
      </c>
      <c r="AB87">
        <v>25.330492</v>
      </c>
      <c r="AC87">
        <v>18.670489</v>
      </c>
      <c r="AD87">
        <v>17.584465000000002</v>
      </c>
      <c r="AE87">
        <v>40.840198999999998</v>
      </c>
      <c r="AF87">
        <v>25.679580999999999</v>
      </c>
      <c r="AG87">
        <v>18.749509</v>
      </c>
      <c r="AH87">
        <v>109.617144</v>
      </c>
      <c r="AI87">
        <v>0</v>
      </c>
      <c r="AJ87">
        <v>0</v>
      </c>
      <c r="AK87">
        <v>49.575135000000003</v>
      </c>
      <c r="AL87">
        <v>20.175574000000001</v>
      </c>
      <c r="AM87">
        <v>15.275444</v>
      </c>
      <c r="AN87">
        <v>0.64584799999999998</v>
      </c>
      <c r="AO87">
        <v>0</v>
      </c>
      <c r="AP87">
        <v>2.2241749999999998</v>
      </c>
      <c r="AQ87">
        <v>30.081050999999999</v>
      </c>
      <c r="AR87">
        <v>47.921328000000003</v>
      </c>
      <c r="AS87">
        <v>30.768215000000001</v>
      </c>
      <c r="AT87">
        <v>14.465913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2895.5339050000007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662.46794699999998</v>
      </c>
      <c r="L88">
        <v>630.02849000000003</v>
      </c>
      <c r="M88">
        <v>88.743200000000002</v>
      </c>
      <c r="N88">
        <v>113.943375</v>
      </c>
      <c r="O88">
        <v>119.287862</v>
      </c>
      <c r="P88">
        <v>106.70887500000001</v>
      </c>
      <c r="Q88">
        <v>16.301739999999999</v>
      </c>
      <c r="R88">
        <v>26.876746000000001</v>
      </c>
      <c r="S88">
        <v>25.45589</v>
      </c>
      <c r="T88">
        <v>0</v>
      </c>
      <c r="U88">
        <v>403.94554199999999</v>
      </c>
      <c r="V88">
        <v>13.74555</v>
      </c>
      <c r="W88">
        <v>44.756552999999997</v>
      </c>
      <c r="X88">
        <v>142.29357099999999</v>
      </c>
      <c r="Y88">
        <v>0</v>
      </c>
      <c r="Z88">
        <v>6.3217949999999998</v>
      </c>
      <c r="AA88">
        <v>27.052206999999999</v>
      </c>
      <c r="AB88">
        <v>25.330492</v>
      </c>
      <c r="AC88">
        <v>18.670489</v>
      </c>
      <c r="AD88">
        <v>17.584465000000002</v>
      </c>
      <c r="AE88">
        <v>40.840198999999998</v>
      </c>
      <c r="AF88">
        <v>25.679580999999999</v>
      </c>
      <c r="AG88">
        <v>18.749509</v>
      </c>
      <c r="AH88">
        <v>109.617144</v>
      </c>
      <c r="AI88">
        <v>0</v>
      </c>
      <c r="AJ88">
        <v>0</v>
      </c>
      <c r="AK88">
        <v>49.575135000000003</v>
      </c>
      <c r="AL88">
        <v>20.175574000000001</v>
      </c>
      <c r="AM88">
        <v>15.275444</v>
      </c>
      <c r="AN88">
        <v>0.64584799999999998</v>
      </c>
      <c r="AO88">
        <v>0</v>
      </c>
      <c r="AP88">
        <v>2.4713050000000001</v>
      </c>
      <c r="AQ88">
        <v>30.081050999999999</v>
      </c>
      <c r="AR88">
        <v>47.921328000000003</v>
      </c>
      <c r="AS88">
        <v>30.768215000000001</v>
      </c>
      <c r="AT88">
        <v>14.465913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2895.7810350000009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662.46794699999998</v>
      </c>
      <c r="L89">
        <v>630.02849000000003</v>
      </c>
      <c r="M89">
        <v>88.743200000000002</v>
      </c>
      <c r="N89">
        <v>113.943375</v>
      </c>
      <c r="O89">
        <v>119.287862</v>
      </c>
      <c r="P89">
        <v>106.70887500000001</v>
      </c>
      <c r="Q89">
        <v>16.301739999999999</v>
      </c>
      <c r="R89">
        <v>20.445755999999999</v>
      </c>
      <c r="S89">
        <v>25.45589</v>
      </c>
      <c r="T89">
        <v>0</v>
      </c>
      <c r="U89">
        <v>403.94554199999999</v>
      </c>
      <c r="V89">
        <v>13.74555</v>
      </c>
      <c r="W89">
        <v>44.756552999999997</v>
      </c>
      <c r="X89">
        <v>142.29357099999999</v>
      </c>
      <c r="Y89">
        <v>0</v>
      </c>
      <c r="Z89">
        <v>6.3217949999999998</v>
      </c>
      <c r="AA89">
        <v>27.052206999999999</v>
      </c>
      <c r="AB89">
        <v>25.330492</v>
      </c>
      <c r="AC89">
        <v>18.670489</v>
      </c>
      <c r="AD89">
        <v>17.584465000000002</v>
      </c>
      <c r="AE89">
        <v>40.840198999999998</v>
      </c>
      <c r="AF89">
        <v>25.679580999999999</v>
      </c>
      <c r="AG89">
        <v>18.749509</v>
      </c>
      <c r="AH89">
        <v>109.617144</v>
      </c>
      <c r="AI89">
        <v>0</v>
      </c>
      <c r="AJ89">
        <v>0</v>
      </c>
      <c r="AK89">
        <v>49.575135000000003</v>
      </c>
      <c r="AL89">
        <v>20.175574000000001</v>
      </c>
      <c r="AM89">
        <v>15.275444</v>
      </c>
      <c r="AN89">
        <v>0.64584799999999998</v>
      </c>
      <c r="AO89">
        <v>0</v>
      </c>
      <c r="AP89">
        <v>2.4713050000000001</v>
      </c>
      <c r="AQ89">
        <v>30.081050999999999</v>
      </c>
      <c r="AR89">
        <v>47.921328000000003</v>
      </c>
      <c r="AS89">
        <v>30.768215000000001</v>
      </c>
      <c r="AT89">
        <v>14.465913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2889.350045000001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662.46794699999998</v>
      </c>
      <c r="L90">
        <v>630.02849000000003</v>
      </c>
      <c r="M90">
        <v>88.743200000000002</v>
      </c>
      <c r="N90">
        <v>113.943375</v>
      </c>
      <c r="O90">
        <v>119.287862</v>
      </c>
      <c r="P90">
        <v>101.283</v>
      </c>
      <c r="Q90">
        <v>16.301739999999999</v>
      </c>
      <c r="R90">
        <v>20.445755999999999</v>
      </c>
      <c r="S90">
        <v>25.45589</v>
      </c>
      <c r="T90">
        <v>0</v>
      </c>
      <c r="U90">
        <v>403.94554199999999</v>
      </c>
      <c r="V90">
        <v>13.74555</v>
      </c>
      <c r="W90">
        <v>44.756552999999997</v>
      </c>
      <c r="X90">
        <v>142.29357099999999</v>
      </c>
      <c r="Y90">
        <v>0</v>
      </c>
      <c r="Z90">
        <v>6.3217949999999998</v>
      </c>
      <c r="AA90">
        <v>27.052206999999999</v>
      </c>
      <c r="AB90">
        <v>25.330492</v>
      </c>
      <c r="AC90">
        <v>18.670489</v>
      </c>
      <c r="AD90">
        <v>17.584465000000002</v>
      </c>
      <c r="AE90">
        <v>40.840198999999998</v>
      </c>
      <c r="AF90">
        <v>25.679580999999999</v>
      </c>
      <c r="AG90">
        <v>18.749509</v>
      </c>
      <c r="AH90">
        <v>109.617144</v>
      </c>
      <c r="AI90">
        <v>0</v>
      </c>
      <c r="AJ90">
        <v>0</v>
      </c>
      <c r="AK90">
        <v>49.575135000000003</v>
      </c>
      <c r="AL90">
        <v>20.175574000000001</v>
      </c>
      <c r="AM90">
        <v>15.275444</v>
      </c>
      <c r="AN90">
        <v>0.64584799999999998</v>
      </c>
      <c r="AO90">
        <v>5.1050000000000002E-3</v>
      </c>
      <c r="AP90">
        <v>2.4713050000000001</v>
      </c>
      <c r="AQ90">
        <v>30.081050999999999</v>
      </c>
      <c r="AR90">
        <v>47.921328000000003</v>
      </c>
      <c r="AS90">
        <v>30.768215000000001</v>
      </c>
      <c r="AT90">
        <v>14.465913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2883.9292750000009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662.46794699999998</v>
      </c>
      <c r="L91">
        <v>630.02849000000003</v>
      </c>
      <c r="M91">
        <v>88.743200000000002</v>
      </c>
      <c r="N91">
        <v>113.943375</v>
      </c>
      <c r="O91">
        <v>119.287862</v>
      </c>
      <c r="P91">
        <v>101.283</v>
      </c>
      <c r="Q91">
        <v>16.301739999999999</v>
      </c>
      <c r="R91">
        <v>20.445755999999999</v>
      </c>
      <c r="S91">
        <v>25.45589</v>
      </c>
      <c r="T91">
        <v>0</v>
      </c>
      <c r="U91">
        <v>403.94554199999999</v>
      </c>
      <c r="V91">
        <v>13.74555</v>
      </c>
      <c r="W91">
        <v>44.756552999999997</v>
      </c>
      <c r="X91">
        <v>142.29357099999999</v>
      </c>
      <c r="Y91">
        <v>0</v>
      </c>
      <c r="Z91">
        <v>18.965385999999999</v>
      </c>
      <c r="AA91">
        <v>40.656038000000002</v>
      </c>
      <c r="AB91">
        <v>38.111462000000003</v>
      </c>
      <c r="AC91">
        <v>28.033985000000001</v>
      </c>
      <c r="AD91">
        <v>35.168930000000003</v>
      </c>
      <c r="AE91">
        <v>47.686501999999997</v>
      </c>
      <c r="AF91">
        <v>28.532868000000001</v>
      </c>
      <c r="AG91">
        <v>18.749509</v>
      </c>
      <c r="AH91">
        <v>135.377173</v>
      </c>
      <c r="AI91">
        <v>0</v>
      </c>
      <c r="AJ91">
        <v>0</v>
      </c>
      <c r="AK91">
        <v>49.575135000000003</v>
      </c>
      <c r="AL91">
        <v>20.175574000000001</v>
      </c>
      <c r="AM91">
        <v>15.275444</v>
      </c>
      <c r="AN91">
        <v>0.64584799999999998</v>
      </c>
      <c r="AO91">
        <v>0</v>
      </c>
      <c r="AP91">
        <v>2.4713050000000001</v>
      </c>
      <c r="AQ91">
        <v>30.081050999999999</v>
      </c>
      <c r="AR91">
        <v>47.921328000000003</v>
      </c>
      <c r="AS91">
        <v>30.768215000000001</v>
      </c>
      <c r="AT91">
        <v>14.465913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2985.360142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662.46794699999998</v>
      </c>
      <c r="L92">
        <v>630.02849000000003</v>
      </c>
      <c r="M92">
        <v>88.743200000000002</v>
      </c>
      <c r="N92">
        <v>113.943375</v>
      </c>
      <c r="O92">
        <v>119.287862</v>
      </c>
      <c r="P92">
        <v>101.283</v>
      </c>
      <c r="Q92">
        <v>16.301739999999999</v>
      </c>
      <c r="R92">
        <v>20.445755999999999</v>
      </c>
      <c r="S92">
        <v>25.45589</v>
      </c>
      <c r="T92">
        <v>0</v>
      </c>
      <c r="U92">
        <v>403.94554199999999</v>
      </c>
      <c r="V92">
        <v>13.74555</v>
      </c>
      <c r="W92">
        <v>44.756552999999997</v>
      </c>
      <c r="X92">
        <v>142.29357099999999</v>
      </c>
      <c r="Y92">
        <v>0</v>
      </c>
      <c r="Z92">
        <v>18.965385999999999</v>
      </c>
      <c r="AA92">
        <v>40.656038000000002</v>
      </c>
      <c r="AB92">
        <v>38.111462000000003</v>
      </c>
      <c r="AC92">
        <v>28.033985000000001</v>
      </c>
      <c r="AD92">
        <v>35.168930000000003</v>
      </c>
      <c r="AE92">
        <v>47.686501999999997</v>
      </c>
      <c r="AF92">
        <v>28.532868000000001</v>
      </c>
      <c r="AG92">
        <v>18.749509</v>
      </c>
      <c r="AH92">
        <v>135.377173</v>
      </c>
      <c r="AI92">
        <v>0</v>
      </c>
      <c r="AJ92">
        <v>0</v>
      </c>
      <c r="AK92">
        <v>49.575135000000003</v>
      </c>
      <c r="AL92">
        <v>20.175574000000001</v>
      </c>
      <c r="AM92">
        <v>15.275444</v>
      </c>
      <c r="AN92">
        <v>0.64584799999999998</v>
      </c>
      <c r="AO92">
        <v>9.0749999999999997E-3</v>
      </c>
      <c r="AP92">
        <v>2.4713050000000001</v>
      </c>
      <c r="AQ92">
        <v>30.081050999999999</v>
      </c>
      <c r="AR92">
        <v>47.921328000000003</v>
      </c>
      <c r="AS92">
        <v>30.768215000000001</v>
      </c>
      <c r="AT92">
        <v>14.012003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2984.9153069999998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662.46794699999998</v>
      </c>
      <c r="L93">
        <v>630.02849000000003</v>
      </c>
      <c r="M93">
        <v>88.743200000000002</v>
      </c>
      <c r="N93">
        <v>113.943375</v>
      </c>
      <c r="O93">
        <v>119.287862</v>
      </c>
      <c r="P93">
        <v>101.283</v>
      </c>
      <c r="Q93">
        <v>16.301739999999999</v>
      </c>
      <c r="R93">
        <v>23.638584000000002</v>
      </c>
      <c r="S93">
        <v>25.45589</v>
      </c>
      <c r="T93">
        <v>0</v>
      </c>
      <c r="U93">
        <v>403.94554199999999</v>
      </c>
      <c r="V93">
        <v>13.74555</v>
      </c>
      <c r="W93">
        <v>44.756552999999997</v>
      </c>
      <c r="X93">
        <v>142.29357099999999</v>
      </c>
      <c r="Y93">
        <v>0</v>
      </c>
      <c r="Z93">
        <v>12.626614</v>
      </c>
      <c r="AA93">
        <v>40.656038000000002</v>
      </c>
      <c r="AB93">
        <v>38.111462000000003</v>
      </c>
      <c r="AC93">
        <v>28.033985000000001</v>
      </c>
      <c r="AD93">
        <v>35.168930000000003</v>
      </c>
      <c r="AE93">
        <v>47.686501999999997</v>
      </c>
      <c r="AF93">
        <v>28.532868000000001</v>
      </c>
      <c r="AG93">
        <v>18.749509</v>
      </c>
      <c r="AH93">
        <v>135.377173</v>
      </c>
      <c r="AI93">
        <v>0</v>
      </c>
      <c r="AJ93">
        <v>0</v>
      </c>
      <c r="AK93">
        <v>49.575135000000003</v>
      </c>
      <c r="AL93">
        <v>20.175574000000001</v>
      </c>
      <c r="AM93">
        <v>15.275444</v>
      </c>
      <c r="AN93">
        <v>0.64584799999999998</v>
      </c>
      <c r="AO93">
        <v>2.0419E-2</v>
      </c>
      <c r="AP93">
        <v>2.4713050000000001</v>
      </c>
      <c r="AQ93">
        <v>30.081050999999999</v>
      </c>
      <c r="AR93">
        <v>47.921328000000003</v>
      </c>
      <c r="AS93">
        <v>30.768215000000001</v>
      </c>
      <c r="AT93">
        <v>14.465913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2982.2346170000001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662.46794699999998</v>
      </c>
      <c r="L94">
        <v>630.02849000000003</v>
      </c>
      <c r="M94">
        <v>88.743200000000002</v>
      </c>
      <c r="N94">
        <v>113.943375</v>
      </c>
      <c r="O94">
        <v>119.287862</v>
      </c>
      <c r="P94">
        <v>101.283</v>
      </c>
      <c r="Q94">
        <v>16.301739999999999</v>
      </c>
      <c r="R94">
        <v>23.638584000000002</v>
      </c>
      <c r="S94">
        <v>25.45589</v>
      </c>
      <c r="T94">
        <v>0</v>
      </c>
      <c r="U94">
        <v>403.94554199999999</v>
      </c>
      <c r="V94">
        <v>13.74555</v>
      </c>
      <c r="W94">
        <v>44.756552999999997</v>
      </c>
      <c r="X94">
        <v>142.29357099999999</v>
      </c>
      <c r="Y94">
        <v>0</v>
      </c>
      <c r="Z94">
        <v>12.626614</v>
      </c>
      <c r="AA94">
        <v>40.656038000000002</v>
      </c>
      <c r="AB94">
        <v>38.111462000000003</v>
      </c>
      <c r="AC94">
        <v>28.033985000000001</v>
      </c>
      <c r="AD94">
        <v>35.168930000000003</v>
      </c>
      <c r="AE94">
        <v>47.686501999999997</v>
      </c>
      <c r="AF94">
        <v>28.532868000000001</v>
      </c>
      <c r="AG94">
        <v>18.749509</v>
      </c>
      <c r="AH94">
        <v>112.814311</v>
      </c>
      <c r="AI94">
        <v>0</v>
      </c>
      <c r="AJ94">
        <v>0</v>
      </c>
      <c r="AK94">
        <v>49.575135000000003</v>
      </c>
      <c r="AL94">
        <v>20.175574000000001</v>
      </c>
      <c r="AM94">
        <v>15.275444</v>
      </c>
      <c r="AN94">
        <v>0.64584799999999998</v>
      </c>
      <c r="AO94">
        <v>3.4597999999999997E-2</v>
      </c>
      <c r="AP94">
        <v>2.4713050000000001</v>
      </c>
      <c r="AQ94">
        <v>30.081050999999999</v>
      </c>
      <c r="AR94">
        <v>47.921328000000003</v>
      </c>
      <c r="AS94">
        <v>30.768215000000001</v>
      </c>
      <c r="AT94">
        <v>14.465913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2959.6859340000005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662.46794699999998</v>
      </c>
      <c r="L95">
        <v>630.02849000000003</v>
      </c>
      <c r="M95">
        <v>88.743200000000002</v>
      </c>
      <c r="N95">
        <v>113.943375</v>
      </c>
      <c r="O95">
        <v>119.287862</v>
      </c>
      <c r="P95">
        <v>101.283</v>
      </c>
      <c r="Q95">
        <v>16.301739999999999</v>
      </c>
      <c r="R95">
        <v>26.876746000000001</v>
      </c>
      <c r="S95">
        <v>25.45589</v>
      </c>
      <c r="T95">
        <v>0</v>
      </c>
      <c r="U95">
        <v>403.94554199999999</v>
      </c>
      <c r="V95">
        <v>13.74555</v>
      </c>
      <c r="W95">
        <v>44.756552999999997</v>
      </c>
      <c r="X95">
        <v>142.29357099999999</v>
      </c>
      <c r="Y95">
        <v>0</v>
      </c>
      <c r="Z95">
        <v>6.3217949999999998</v>
      </c>
      <c r="AA95">
        <v>27.052206999999999</v>
      </c>
      <c r="AB95">
        <v>38.111462000000003</v>
      </c>
      <c r="AC95">
        <v>18.670489</v>
      </c>
      <c r="AD95">
        <v>17.584465000000002</v>
      </c>
      <c r="AE95">
        <v>27.226800000000001</v>
      </c>
      <c r="AF95">
        <v>17.119720999999998</v>
      </c>
      <c r="AG95">
        <v>18.749509</v>
      </c>
      <c r="AH95">
        <v>103.67954899999999</v>
      </c>
      <c r="AI95">
        <v>0</v>
      </c>
      <c r="AJ95">
        <v>0</v>
      </c>
      <c r="AK95">
        <v>49.575135000000003</v>
      </c>
      <c r="AL95">
        <v>20.175574000000001</v>
      </c>
      <c r="AM95">
        <v>15.275444</v>
      </c>
      <c r="AN95">
        <v>0.64584799999999998</v>
      </c>
      <c r="AO95">
        <v>0.263457</v>
      </c>
      <c r="AP95">
        <v>2.4713050000000001</v>
      </c>
      <c r="AQ95">
        <v>30.081050999999999</v>
      </c>
      <c r="AR95">
        <v>47.921328000000003</v>
      </c>
      <c r="AS95">
        <v>30.768215000000001</v>
      </c>
      <c r="AT95">
        <v>14.465913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2875.2887330000003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662.46794699999998</v>
      </c>
      <c r="L96">
        <v>630.02849000000003</v>
      </c>
      <c r="M96">
        <v>88.743200000000002</v>
      </c>
      <c r="N96">
        <v>113.943375</v>
      </c>
      <c r="O96">
        <v>119.287862</v>
      </c>
      <c r="P96">
        <v>101.283</v>
      </c>
      <c r="Q96">
        <v>16.301739999999999</v>
      </c>
      <c r="R96">
        <v>26.876746000000001</v>
      </c>
      <c r="S96">
        <v>25.45589</v>
      </c>
      <c r="T96">
        <v>0</v>
      </c>
      <c r="U96">
        <v>403.94554199999999</v>
      </c>
      <c r="V96">
        <v>13.74555</v>
      </c>
      <c r="W96">
        <v>44.756552999999997</v>
      </c>
      <c r="X96">
        <v>142.29357099999999</v>
      </c>
      <c r="Y96">
        <v>0</v>
      </c>
      <c r="Z96">
        <v>6.3217949999999998</v>
      </c>
      <c r="AA96">
        <v>27.052206999999999</v>
      </c>
      <c r="AB96">
        <v>38.111462000000003</v>
      </c>
      <c r="AC96">
        <v>18.670489</v>
      </c>
      <c r="AD96">
        <v>17.584465000000002</v>
      </c>
      <c r="AE96">
        <v>27.226800000000001</v>
      </c>
      <c r="AF96">
        <v>17.119720999999998</v>
      </c>
      <c r="AG96">
        <v>18.749509</v>
      </c>
      <c r="AH96">
        <v>77.736824999999996</v>
      </c>
      <c r="AI96">
        <v>0</v>
      </c>
      <c r="AJ96">
        <v>0</v>
      </c>
      <c r="AK96">
        <v>49.575135000000003</v>
      </c>
      <c r="AL96">
        <v>20.175574000000001</v>
      </c>
      <c r="AM96">
        <v>15.275444</v>
      </c>
      <c r="AN96">
        <v>0.64584799999999998</v>
      </c>
      <c r="AO96">
        <v>0.27224900000000002</v>
      </c>
      <c r="AP96">
        <v>2.4713050000000001</v>
      </c>
      <c r="AQ96">
        <v>30.081050999999999</v>
      </c>
      <c r="AR96">
        <v>47.921328000000003</v>
      </c>
      <c r="AS96">
        <v>30.768215000000001</v>
      </c>
      <c r="AT96">
        <v>13.503879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2848.3927670000003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662.46794699999998</v>
      </c>
      <c r="L97">
        <v>630.02849000000003</v>
      </c>
      <c r="M97">
        <v>88.743200000000002</v>
      </c>
      <c r="N97">
        <v>113.943375</v>
      </c>
      <c r="O97">
        <v>58.530577999999998</v>
      </c>
      <c r="P97">
        <v>101.283</v>
      </c>
      <c r="Q97">
        <v>16.301739999999999</v>
      </c>
      <c r="R97">
        <v>30.114908</v>
      </c>
      <c r="S97">
        <v>25.45589</v>
      </c>
      <c r="T97">
        <v>0</v>
      </c>
      <c r="U97">
        <v>403.94554199999999</v>
      </c>
      <c r="V97">
        <v>13.74555</v>
      </c>
      <c r="W97">
        <v>44.756552999999997</v>
      </c>
      <c r="X97">
        <v>142.29357099999999</v>
      </c>
      <c r="Y97">
        <v>0</v>
      </c>
      <c r="Z97">
        <v>6.3217949999999998</v>
      </c>
      <c r="AA97">
        <v>27.052206999999999</v>
      </c>
      <c r="AB97">
        <v>38.111462000000003</v>
      </c>
      <c r="AC97">
        <v>18.670489</v>
      </c>
      <c r="AD97">
        <v>17.584465000000002</v>
      </c>
      <c r="AE97">
        <v>27.226800000000001</v>
      </c>
      <c r="AF97">
        <v>17.119720999999998</v>
      </c>
      <c r="AG97">
        <v>18.749509</v>
      </c>
      <c r="AH97">
        <v>63.943334</v>
      </c>
      <c r="AI97">
        <v>0</v>
      </c>
      <c r="AJ97">
        <v>0</v>
      </c>
      <c r="AK97">
        <v>49.575135000000003</v>
      </c>
      <c r="AL97">
        <v>20.175574000000001</v>
      </c>
      <c r="AM97">
        <v>13.732469999999999</v>
      </c>
      <c r="AN97">
        <v>0.64584799999999998</v>
      </c>
      <c r="AO97">
        <v>0.28359200000000001</v>
      </c>
      <c r="AP97">
        <v>2.4713050000000001</v>
      </c>
      <c r="AQ97">
        <v>30.081050999999999</v>
      </c>
      <c r="AR97">
        <v>47.921328000000003</v>
      </c>
      <c r="AS97">
        <v>30.768215000000001</v>
      </c>
      <c r="AT97">
        <v>13.382478000000001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2775.427122000001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662.46794699999998</v>
      </c>
      <c r="L98">
        <v>630.02849000000003</v>
      </c>
      <c r="M98">
        <v>88.743200000000002</v>
      </c>
      <c r="N98">
        <v>113.943375</v>
      </c>
      <c r="O98">
        <v>58.530577999999998</v>
      </c>
      <c r="P98">
        <v>101.283</v>
      </c>
      <c r="Q98">
        <v>16.301739999999999</v>
      </c>
      <c r="R98">
        <v>30.114908</v>
      </c>
      <c r="S98">
        <v>25.45589</v>
      </c>
      <c r="T98">
        <v>0</v>
      </c>
      <c r="U98">
        <v>403.94554199999999</v>
      </c>
      <c r="V98">
        <v>13.74555</v>
      </c>
      <c r="W98">
        <v>44.756552999999997</v>
      </c>
      <c r="X98">
        <v>142.29357099999999</v>
      </c>
      <c r="Y98">
        <v>0</v>
      </c>
      <c r="Z98">
        <v>6.3217949999999998</v>
      </c>
      <c r="AA98">
        <v>27.052206999999999</v>
      </c>
      <c r="AB98">
        <v>12.600956</v>
      </c>
      <c r="AC98">
        <v>18.670489</v>
      </c>
      <c r="AD98">
        <v>17.584465000000002</v>
      </c>
      <c r="AE98">
        <v>27.226800000000001</v>
      </c>
      <c r="AF98">
        <v>17.119720999999998</v>
      </c>
      <c r="AG98">
        <v>18.749509</v>
      </c>
      <c r="AH98">
        <v>36.539048000000001</v>
      </c>
      <c r="AI98">
        <v>0</v>
      </c>
      <c r="AJ98">
        <v>0</v>
      </c>
      <c r="AK98">
        <v>49.575135000000003</v>
      </c>
      <c r="AL98">
        <v>20.175574000000001</v>
      </c>
      <c r="AM98">
        <v>10.183629</v>
      </c>
      <c r="AN98">
        <v>0.64584799999999998</v>
      </c>
      <c r="AO98">
        <v>0.29777199999999998</v>
      </c>
      <c r="AP98">
        <v>2.4713050000000001</v>
      </c>
      <c r="AQ98">
        <v>30.081050999999999</v>
      </c>
      <c r="AR98">
        <v>47.921328000000003</v>
      </c>
      <c r="AS98">
        <v>30.768215000000001</v>
      </c>
      <c r="AT98">
        <v>13.071092999999999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2718.6662840000013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12.975570012499988</v>
      </c>
      <c r="L99">
        <f t="shared" si="2"/>
        <v>14.573681040999976</v>
      </c>
      <c r="M99">
        <f t="shared" si="2"/>
        <v>2.0816067999999976</v>
      </c>
      <c r="N99">
        <f t="shared" si="2"/>
        <v>2.7346410000000025</v>
      </c>
      <c r="O99">
        <f t="shared" si="2"/>
        <v>2.832530045999996</v>
      </c>
      <c r="P99">
        <f t="shared" si="2"/>
        <v>2.7662195852499991</v>
      </c>
      <c r="Q99">
        <f t="shared" si="2"/>
        <v>0.37334240000000063</v>
      </c>
      <c r="R99">
        <f t="shared" si="2"/>
        <v>0.48271247050000032</v>
      </c>
      <c r="S99">
        <f t="shared" si="2"/>
        <v>0.58299086999999972</v>
      </c>
      <c r="T99">
        <f t="shared" si="2"/>
        <v>0</v>
      </c>
      <c r="U99">
        <f t="shared" si="2"/>
        <v>9.6946930080000158</v>
      </c>
      <c r="V99">
        <f t="shared" si="2"/>
        <v>0.32989320000000028</v>
      </c>
      <c r="W99">
        <f t="shared" si="2"/>
        <v>1.0741572720000014</v>
      </c>
      <c r="X99">
        <f t="shared" si="2"/>
        <v>3.4150457040000028</v>
      </c>
      <c r="Y99">
        <f t="shared" si="2"/>
        <v>0</v>
      </c>
      <c r="Z99">
        <f t="shared" si="2"/>
        <v>0.18485627249999989</v>
      </c>
      <c r="AA99">
        <f t="shared" si="2"/>
        <v>0.3429168239999999</v>
      </c>
      <c r="AB99">
        <f t="shared" si="2"/>
        <v>0.36677781700000012</v>
      </c>
      <c r="AC99">
        <f t="shared" si="2"/>
        <v>0.28005702575000002</v>
      </c>
      <c r="AD99">
        <f t="shared" si="2"/>
        <v>0.34729318825</v>
      </c>
      <c r="AE99">
        <f t="shared" si="2"/>
        <v>0.67358731324999965</v>
      </c>
      <c r="AF99">
        <f t="shared" si="2"/>
        <v>0.29531517650000005</v>
      </c>
      <c r="AG99">
        <f t="shared" si="2"/>
        <v>0.44998821599999977</v>
      </c>
      <c r="AH99">
        <f t="shared" si="2"/>
        <v>0.95640958149999977</v>
      </c>
      <c r="AI99">
        <f t="shared" si="2"/>
        <v>9.3323121500000009E-2</v>
      </c>
      <c r="AJ99">
        <f t="shared" si="2"/>
        <v>0</v>
      </c>
      <c r="AK99">
        <f t="shared" si="2"/>
        <v>1.1898032400000009</v>
      </c>
      <c r="AL99">
        <f t="shared" si="2"/>
        <v>0.72211741125000029</v>
      </c>
      <c r="AM99">
        <f t="shared" si="2"/>
        <v>0.15428455749999995</v>
      </c>
      <c r="AN99">
        <f t="shared" si="2"/>
        <v>1.5500352000000018E-2</v>
      </c>
      <c r="AO99">
        <f t="shared" si="2"/>
        <v>2.1787692500000004E-3</v>
      </c>
      <c r="AP99">
        <f t="shared" si="2"/>
        <v>6.8022674750000012E-2</v>
      </c>
      <c r="AQ99">
        <f t="shared" si="2"/>
        <v>0.41627312999999944</v>
      </c>
      <c r="AR99">
        <f t="shared" si="2"/>
        <v>1.1596961369999994</v>
      </c>
      <c r="AS99">
        <f t="shared" si="2"/>
        <v>0.74262574800000081</v>
      </c>
      <c r="AT99">
        <f t="shared" si="2"/>
        <v>0.33228734075000005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62.710397305999962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44675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261.02</v>
      </c>
      <c r="C3" s="75">
        <v>67.52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116.12</v>
      </c>
      <c r="J3">
        <v>271.29000000000002</v>
      </c>
      <c r="K3">
        <v>91.12</v>
      </c>
      <c r="L3">
        <v>3.34</v>
      </c>
      <c r="M3">
        <v>4.75</v>
      </c>
      <c r="N3" s="135">
        <v>0</v>
      </c>
      <c r="O3" s="135">
        <v>0</v>
      </c>
      <c r="P3" s="135">
        <v>0</v>
      </c>
      <c r="Q3">
        <v>3.84</v>
      </c>
      <c r="R3">
        <v>0</v>
      </c>
      <c r="S3">
        <v>3.9</v>
      </c>
      <c r="T3">
        <v>60</v>
      </c>
      <c r="U3">
        <v>20</v>
      </c>
      <c r="V3">
        <v>19.989999999999998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261.02</v>
      </c>
      <c r="C4" s="75">
        <v>67.52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116.12</v>
      </c>
      <c r="J4">
        <v>271.29000000000002</v>
      </c>
      <c r="K4">
        <v>91.12</v>
      </c>
      <c r="L4">
        <v>3.34</v>
      </c>
      <c r="M4">
        <v>4.74</v>
      </c>
      <c r="N4" s="135">
        <v>0</v>
      </c>
      <c r="O4" s="135">
        <v>0</v>
      </c>
      <c r="P4" s="135">
        <v>0</v>
      </c>
      <c r="Q4">
        <v>3.84</v>
      </c>
      <c r="R4">
        <v>0</v>
      </c>
      <c r="S4">
        <v>3.9</v>
      </c>
      <c r="T4">
        <v>60.11</v>
      </c>
      <c r="U4">
        <v>20.04</v>
      </c>
      <c r="V4">
        <v>20.02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261.02</v>
      </c>
      <c r="C5" s="75">
        <v>67.52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116.12</v>
      </c>
      <c r="J5">
        <v>271.29000000000002</v>
      </c>
      <c r="K5">
        <v>91.12</v>
      </c>
      <c r="L5">
        <v>3.34</v>
      </c>
      <c r="M5">
        <v>4.72</v>
      </c>
      <c r="N5" s="135">
        <v>0</v>
      </c>
      <c r="O5" s="135">
        <v>0</v>
      </c>
      <c r="P5" s="135">
        <v>0</v>
      </c>
      <c r="Q5">
        <v>3.84</v>
      </c>
      <c r="R5">
        <v>0</v>
      </c>
      <c r="S5">
        <v>3.9</v>
      </c>
      <c r="T5">
        <v>60.24</v>
      </c>
      <c r="U5">
        <v>20.079999999999998</v>
      </c>
      <c r="V5">
        <v>20.079999999999998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261.02</v>
      </c>
      <c r="C6" s="75">
        <v>67.52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116.12</v>
      </c>
      <c r="J6">
        <v>271.29000000000002</v>
      </c>
      <c r="K6">
        <v>91.12</v>
      </c>
      <c r="L6">
        <v>3.34</v>
      </c>
      <c r="M6">
        <v>4.6399999999999997</v>
      </c>
      <c r="N6" s="135">
        <v>0</v>
      </c>
      <c r="O6" s="135">
        <v>0</v>
      </c>
      <c r="P6" s="135">
        <v>0</v>
      </c>
      <c r="Q6">
        <v>3.84</v>
      </c>
      <c r="R6">
        <v>0</v>
      </c>
      <c r="S6">
        <v>3.9</v>
      </c>
      <c r="T6">
        <v>60.27</v>
      </c>
      <c r="U6">
        <v>20.09</v>
      </c>
      <c r="V6">
        <v>20.079999999999998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261.02</v>
      </c>
      <c r="C7" s="75">
        <v>67.52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116.12</v>
      </c>
      <c r="J7">
        <v>271.29000000000002</v>
      </c>
      <c r="K7">
        <v>91.12</v>
      </c>
      <c r="L7">
        <v>3.34</v>
      </c>
      <c r="M7">
        <v>4.6100000000000003</v>
      </c>
      <c r="N7" s="135">
        <v>0</v>
      </c>
      <c r="O7" s="135">
        <v>0</v>
      </c>
      <c r="P7" s="135">
        <v>0</v>
      </c>
      <c r="Q7">
        <v>3.84</v>
      </c>
      <c r="R7">
        <v>0</v>
      </c>
      <c r="S7">
        <v>3.9</v>
      </c>
      <c r="T7">
        <v>60.13</v>
      </c>
      <c r="U7">
        <v>20.04</v>
      </c>
      <c r="V7">
        <v>20.05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261.02</v>
      </c>
      <c r="C8" s="75">
        <v>67.52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116.12</v>
      </c>
      <c r="J8">
        <v>271.29000000000002</v>
      </c>
      <c r="K8">
        <v>91.12</v>
      </c>
      <c r="L8">
        <v>3.34</v>
      </c>
      <c r="M8">
        <v>4.58</v>
      </c>
      <c r="N8" s="135">
        <v>0</v>
      </c>
      <c r="O8" s="135">
        <v>0</v>
      </c>
      <c r="P8" s="135">
        <v>0</v>
      </c>
      <c r="Q8">
        <v>3.84</v>
      </c>
      <c r="R8">
        <v>0</v>
      </c>
      <c r="S8">
        <v>3.9</v>
      </c>
      <c r="T8">
        <v>60.19</v>
      </c>
      <c r="U8">
        <v>20.059999999999999</v>
      </c>
      <c r="V8">
        <v>20.059999999999999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261.02</v>
      </c>
      <c r="C9" s="75">
        <v>67.52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116.12</v>
      </c>
      <c r="J9">
        <v>271.29000000000002</v>
      </c>
      <c r="K9">
        <v>91.12</v>
      </c>
      <c r="L9">
        <v>3.34</v>
      </c>
      <c r="M9">
        <v>4.5599999999999996</v>
      </c>
      <c r="N9" s="135">
        <v>0</v>
      </c>
      <c r="O9" s="135">
        <v>0</v>
      </c>
      <c r="P9" s="135">
        <v>0</v>
      </c>
      <c r="Q9">
        <v>3.84</v>
      </c>
      <c r="R9">
        <v>0</v>
      </c>
      <c r="S9">
        <v>3.9</v>
      </c>
      <c r="T9">
        <v>59.59</v>
      </c>
      <c r="U9">
        <v>19.86</v>
      </c>
      <c r="V9">
        <v>19.87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261.02</v>
      </c>
      <c r="C10" s="75">
        <v>67.52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116.12</v>
      </c>
      <c r="J10">
        <v>271.29000000000002</v>
      </c>
      <c r="K10">
        <v>91.12</v>
      </c>
      <c r="L10">
        <v>3.34</v>
      </c>
      <c r="M10">
        <v>4.54</v>
      </c>
      <c r="N10" s="135">
        <v>0</v>
      </c>
      <c r="O10" s="135">
        <v>0</v>
      </c>
      <c r="P10" s="135">
        <v>0</v>
      </c>
      <c r="Q10">
        <v>3.84</v>
      </c>
      <c r="R10">
        <v>0</v>
      </c>
      <c r="S10">
        <v>3.9</v>
      </c>
      <c r="T10">
        <v>59.76</v>
      </c>
      <c r="U10">
        <v>19.920000000000002</v>
      </c>
      <c r="V10">
        <v>19.91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261.02</v>
      </c>
      <c r="C11" s="75">
        <v>67.52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116.12</v>
      </c>
      <c r="J11">
        <v>271.29000000000002</v>
      </c>
      <c r="K11">
        <v>91.12</v>
      </c>
      <c r="L11">
        <v>3.18</v>
      </c>
      <c r="M11">
        <v>4.5</v>
      </c>
      <c r="N11" s="135">
        <v>0</v>
      </c>
      <c r="O11" s="135">
        <v>0</v>
      </c>
      <c r="P11" s="135">
        <v>0</v>
      </c>
      <c r="Q11">
        <v>3.68</v>
      </c>
      <c r="R11">
        <v>0</v>
      </c>
      <c r="S11">
        <v>3.8</v>
      </c>
      <c r="T11">
        <v>59.67</v>
      </c>
      <c r="U11">
        <v>19.89</v>
      </c>
      <c r="V11">
        <v>19.89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261.02</v>
      </c>
      <c r="C12" s="75">
        <v>67.52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116.12</v>
      </c>
      <c r="J12">
        <v>271.29000000000002</v>
      </c>
      <c r="K12">
        <v>91.12</v>
      </c>
      <c r="L12">
        <v>3.18</v>
      </c>
      <c r="M12">
        <v>4.47</v>
      </c>
      <c r="N12" s="135">
        <v>0</v>
      </c>
      <c r="O12" s="135">
        <v>0</v>
      </c>
      <c r="P12" s="135">
        <v>0</v>
      </c>
      <c r="Q12">
        <v>3.68</v>
      </c>
      <c r="R12">
        <v>0</v>
      </c>
      <c r="S12">
        <v>3.8</v>
      </c>
      <c r="T12">
        <v>59.41</v>
      </c>
      <c r="U12">
        <v>19.8</v>
      </c>
      <c r="V12">
        <v>19.8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261.02</v>
      </c>
      <c r="C13" s="75">
        <v>67.52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116.12</v>
      </c>
      <c r="J13">
        <v>271.29000000000002</v>
      </c>
      <c r="K13">
        <v>91.12</v>
      </c>
      <c r="L13">
        <v>3.18</v>
      </c>
      <c r="M13">
        <v>4.43</v>
      </c>
      <c r="N13" s="135">
        <v>0</v>
      </c>
      <c r="O13" s="135">
        <v>0</v>
      </c>
      <c r="P13" s="135">
        <v>0</v>
      </c>
      <c r="Q13">
        <v>3.68</v>
      </c>
      <c r="R13">
        <v>0</v>
      </c>
      <c r="S13">
        <v>3.8</v>
      </c>
      <c r="T13">
        <v>59.73</v>
      </c>
      <c r="U13">
        <v>19.91</v>
      </c>
      <c r="V13">
        <v>19.899999999999999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261.02</v>
      </c>
      <c r="C14" s="75">
        <v>67.52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116.12</v>
      </c>
      <c r="J14">
        <v>271.29000000000002</v>
      </c>
      <c r="K14">
        <v>91.12</v>
      </c>
      <c r="L14">
        <v>3.18</v>
      </c>
      <c r="M14">
        <v>4.4000000000000004</v>
      </c>
      <c r="N14" s="135">
        <v>0</v>
      </c>
      <c r="O14" s="135">
        <v>0</v>
      </c>
      <c r="P14" s="135">
        <v>0</v>
      </c>
      <c r="Q14">
        <v>3.68</v>
      </c>
      <c r="R14">
        <v>0</v>
      </c>
      <c r="S14">
        <v>3.8</v>
      </c>
      <c r="T14">
        <v>70.650000000000006</v>
      </c>
      <c r="U14">
        <v>23.55</v>
      </c>
      <c r="V14">
        <v>23.54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261.02</v>
      </c>
      <c r="C15" s="75">
        <v>67.52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116.12</v>
      </c>
      <c r="J15">
        <v>271.29000000000002</v>
      </c>
      <c r="K15">
        <v>91.12</v>
      </c>
      <c r="L15">
        <v>3.03</v>
      </c>
      <c r="M15">
        <v>4.18</v>
      </c>
      <c r="N15" s="135">
        <v>0</v>
      </c>
      <c r="O15" s="135">
        <v>0</v>
      </c>
      <c r="P15" s="135">
        <v>0</v>
      </c>
      <c r="Q15">
        <v>3.68</v>
      </c>
      <c r="R15">
        <v>0</v>
      </c>
      <c r="S15">
        <v>3.8</v>
      </c>
      <c r="T15">
        <v>71.42</v>
      </c>
      <c r="U15">
        <v>23.81</v>
      </c>
      <c r="V15">
        <v>23.8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261.02</v>
      </c>
      <c r="C16" s="75">
        <v>67.52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116.12</v>
      </c>
      <c r="J16">
        <v>271.29000000000002</v>
      </c>
      <c r="K16">
        <v>91.12</v>
      </c>
      <c r="L16">
        <v>3.03</v>
      </c>
      <c r="M16">
        <v>4.1500000000000004</v>
      </c>
      <c r="N16" s="135">
        <v>0</v>
      </c>
      <c r="O16" s="135">
        <v>0</v>
      </c>
      <c r="P16" s="135">
        <v>0</v>
      </c>
      <c r="Q16">
        <v>3.68</v>
      </c>
      <c r="R16">
        <v>0</v>
      </c>
      <c r="S16">
        <v>3.8</v>
      </c>
      <c r="T16">
        <v>70.790000000000006</v>
      </c>
      <c r="U16">
        <v>23.6</v>
      </c>
      <c r="V16">
        <v>23.59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261.02</v>
      </c>
      <c r="C17" s="75">
        <v>67.52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116.12</v>
      </c>
      <c r="J17">
        <v>271.29000000000002</v>
      </c>
      <c r="K17">
        <v>91.12</v>
      </c>
      <c r="L17">
        <v>3.03</v>
      </c>
      <c r="M17">
        <v>4.1399999999999997</v>
      </c>
      <c r="N17" s="135">
        <v>0</v>
      </c>
      <c r="O17" s="135">
        <v>0</v>
      </c>
      <c r="P17" s="135">
        <v>0</v>
      </c>
      <c r="Q17">
        <v>3.68</v>
      </c>
      <c r="R17">
        <v>0</v>
      </c>
      <c r="S17">
        <v>3.8</v>
      </c>
      <c r="T17">
        <v>70.16</v>
      </c>
      <c r="U17">
        <v>23.39</v>
      </c>
      <c r="V17">
        <v>23.38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261.02</v>
      </c>
      <c r="C18" s="75">
        <v>67.52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116.12</v>
      </c>
      <c r="J18">
        <v>271.29000000000002</v>
      </c>
      <c r="K18">
        <v>91.12</v>
      </c>
      <c r="L18">
        <v>3.03</v>
      </c>
      <c r="M18">
        <v>4.1500000000000004</v>
      </c>
      <c r="N18" s="135">
        <v>0</v>
      </c>
      <c r="O18" s="135">
        <v>0</v>
      </c>
      <c r="P18" s="135">
        <v>0</v>
      </c>
      <c r="Q18">
        <v>3.68</v>
      </c>
      <c r="R18">
        <v>0</v>
      </c>
      <c r="S18">
        <v>3.8</v>
      </c>
      <c r="T18">
        <v>69.73</v>
      </c>
      <c r="U18">
        <v>23.24</v>
      </c>
      <c r="V18">
        <v>23.25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261.02</v>
      </c>
      <c r="C19" s="75">
        <v>67.52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116.12</v>
      </c>
      <c r="J19">
        <v>271.29000000000002</v>
      </c>
      <c r="K19">
        <v>91.12</v>
      </c>
      <c r="L19">
        <v>3.03</v>
      </c>
      <c r="M19">
        <v>4.08</v>
      </c>
      <c r="N19" s="135">
        <v>0</v>
      </c>
      <c r="O19" s="135">
        <v>0</v>
      </c>
      <c r="P19" s="135">
        <v>0</v>
      </c>
      <c r="Q19">
        <v>3.68</v>
      </c>
      <c r="R19">
        <v>0</v>
      </c>
      <c r="S19">
        <v>3.8</v>
      </c>
      <c r="T19">
        <v>69.7</v>
      </c>
      <c r="U19">
        <v>23.23</v>
      </c>
      <c r="V19">
        <v>23.24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261.02</v>
      </c>
      <c r="C20" s="75">
        <v>67.52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116.12</v>
      </c>
      <c r="J20">
        <v>271.29000000000002</v>
      </c>
      <c r="K20">
        <v>91.12</v>
      </c>
      <c r="L20">
        <v>3.03</v>
      </c>
      <c r="M20">
        <v>4.0599999999999996</v>
      </c>
      <c r="N20" s="135">
        <v>0</v>
      </c>
      <c r="O20" s="135">
        <v>0</v>
      </c>
      <c r="P20" s="135">
        <v>0</v>
      </c>
      <c r="Q20">
        <v>3.68</v>
      </c>
      <c r="R20">
        <v>0</v>
      </c>
      <c r="S20">
        <v>3.8</v>
      </c>
      <c r="T20">
        <v>69.33</v>
      </c>
      <c r="U20">
        <v>23.11</v>
      </c>
      <c r="V20">
        <v>23.11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261.02</v>
      </c>
      <c r="C21" s="75">
        <v>67.52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116.12</v>
      </c>
      <c r="J21">
        <v>271.29000000000002</v>
      </c>
      <c r="K21">
        <v>91.12</v>
      </c>
      <c r="L21">
        <v>3.03</v>
      </c>
      <c r="M21">
        <v>4.04</v>
      </c>
      <c r="N21" s="135">
        <v>0</v>
      </c>
      <c r="O21" s="135">
        <v>0</v>
      </c>
      <c r="P21" s="135">
        <v>0</v>
      </c>
      <c r="Q21">
        <v>3.68</v>
      </c>
      <c r="R21">
        <v>0</v>
      </c>
      <c r="S21">
        <v>3.8</v>
      </c>
      <c r="T21">
        <v>67.489999999999995</v>
      </c>
      <c r="U21">
        <v>22.5</v>
      </c>
      <c r="V21">
        <v>22.48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261.02</v>
      </c>
      <c r="C22" s="75">
        <v>67.52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116.12</v>
      </c>
      <c r="J22">
        <v>271.29000000000002</v>
      </c>
      <c r="K22">
        <v>91.12</v>
      </c>
      <c r="L22">
        <v>3.03</v>
      </c>
      <c r="M22">
        <v>3.96</v>
      </c>
      <c r="N22" s="135">
        <v>0</v>
      </c>
      <c r="O22" s="135">
        <v>0</v>
      </c>
      <c r="P22" s="135">
        <v>0</v>
      </c>
      <c r="Q22">
        <v>3.68</v>
      </c>
      <c r="R22">
        <v>0</v>
      </c>
      <c r="S22">
        <v>3.8</v>
      </c>
      <c r="T22">
        <v>66.739999999999995</v>
      </c>
      <c r="U22">
        <v>22.25</v>
      </c>
      <c r="V22">
        <v>22.24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261.02</v>
      </c>
      <c r="C23" s="75">
        <v>67.52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116.12</v>
      </c>
      <c r="J23">
        <v>271.29000000000002</v>
      </c>
      <c r="K23">
        <v>91.12</v>
      </c>
      <c r="L23">
        <v>3.03</v>
      </c>
      <c r="M23">
        <v>3.95</v>
      </c>
      <c r="N23" s="135">
        <v>0</v>
      </c>
      <c r="O23" s="135">
        <v>0</v>
      </c>
      <c r="P23" s="135">
        <v>0</v>
      </c>
      <c r="Q23">
        <v>3.53</v>
      </c>
      <c r="R23">
        <v>0</v>
      </c>
      <c r="S23">
        <v>3.71</v>
      </c>
      <c r="T23">
        <v>75.23</v>
      </c>
      <c r="U23">
        <v>25.08</v>
      </c>
      <c r="V23">
        <v>25.06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261.02</v>
      </c>
      <c r="C24" s="75">
        <v>67.52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116.12</v>
      </c>
      <c r="J24">
        <v>271.29000000000002</v>
      </c>
      <c r="K24">
        <v>91.12</v>
      </c>
      <c r="L24">
        <v>3.03</v>
      </c>
      <c r="M24">
        <v>3.96</v>
      </c>
      <c r="N24" s="135">
        <v>0</v>
      </c>
      <c r="O24" s="135">
        <v>0</v>
      </c>
      <c r="P24" s="135">
        <v>0</v>
      </c>
      <c r="Q24">
        <v>3.53</v>
      </c>
      <c r="R24">
        <v>0</v>
      </c>
      <c r="S24">
        <v>3.71</v>
      </c>
      <c r="T24">
        <v>76.23</v>
      </c>
      <c r="U24">
        <v>25.41</v>
      </c>
      <c r="V24">
        <v>25.4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261.02</v>
      </c>
      <c r="C25" s="75">
        <v>67.52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116.12</v>
      </c>
      <c r="J25">
        <v>271.29000000000002</v>
      </c>
      <c r="K25">
        <v>91.12</v>
      </c>
      <c r="L25">
        <v>3.03</v>
      </c>
      <c r="M25">
        <v>3.93</v>
      </c>
      <c r="N25" s="135">
        <v>0</v>
      </c>
      <c r="O25" s="135">
        <v>0</v>
      </c>
      <c r="P25" s="135">
        <v>0</v>
      </c>
      <c r="Q25">
        <v>3.53</v>
      </c>
      <c r="R25">
        <v>0</v>
      </c>
      <c r="S25">
        <v>3.71</v>
      </c>
      <c r="T25">
        <v>76.83</v>
      </c>
      <c r="U25">
        <v>25.61</v>
      </c>
      <c r="V25">
        <v>25.6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261.02</v>
      </c>
      <c r="C26" s="75">
        <v>67.52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116.12</v>
      </c>
      <c r="J26">
        <v>271.29000000000002</v>
      </c>
      <c r="K26">
        <v>91.12</v>
      </c>
      <c r="L26">
        <v>3.03</v>
      </c>
      <c r="M26">
        <v>3.86</v>
      </c>
      <c r="N26" s="135">
        <v>0</v>
      </c>
      <c r="O26" s="135">
        <v>0</v>
      </c>
      <c r="P26" s="135">
        <v>0</v>
      </c>
      <c r="Q26">
        <v>3.53</v>
      </c>
      <c r="R26">
        <v>0.71</v>
      </c>
      <c r="S26">
        <v>3.71</v>
      </c>
      <c r="T26">
        <v>75.77</v>
      </c>
      <c r="U26">
        <v>25.26</v>
      </c>
      <c r="V26">
        <v>25.25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261.02</v>
      </c>
      <c r="C27" s="75">
        <v>67.52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116.12</v>
      </c>
      <c r="J27">
        <v>271.29000000000002</v>
      </c>
      <c r="K27">
        <v>91.12</v>
      </c>
      <c r="L27">
        <v>3.03</v>
      </c>
      <c r="M27">
        <v>3.63</v>
      </c>
      <c r="N27" s="135">
        <v>0</v>
      </c>
      <c r="O27" s="135">
        <v>0</v>
      </c>
      <c r="P27" s="135">
        <v>0</v>
      </c>
      <c r="Q27">
        <v>3.53</v>
      </c>
      <c r="R27">
        <v>3.84</v>
      </c>
      <c r="S27">
        <v>3.71</v>
      </c>
      <c r="T27">
        <v>74.77</v>
      </c>
      <c r="U27">
        <v>24.92</v>
      </c>
      <c r="V27">
        <v>24.93</v>
      </c>
      <c r="W27">
        <v>0</v>
      </c>
      <c r="X27">
        <v>0</v>
      </c>
      <c r="Y27">
        <v>0</v>
      </c>
      <c r="Z27">
        <v>0</v>
      </c>
      <c r="AA27">
        <v>0.23</v>
      </c>
      <c r="AB27">
        <v>0.11</v>
      </c>
    </row>
    <row r="28" spans="1:28">
      <c r="A28" t="s">
        <v>70</v>
      </c>
      <c r="B28" s="75">
        <v>261.02</v>
      </c>
      <c r="C28" s="75">
        <v>67.52</v>
      </c>
      <c r="D28" s="135">
        <f t="shared" si="0"/>
        <v>1.0699999999999998</v>
      </c>
      <c r="E28" s="75"/>
      <c r="F28" s="78">
        <v>0</v>
      </c>
      <c r="G28" s="78">
        <v>0</v>
      </c>
      <c r="H28" s="78">
        <v>0</v>
      </c>
      <c r="I28">
        <v>116.12</v>
      </c>
      <c r="J28">
        <v>271.29000000000002</v>
      </c>
      <c r="K28">
        <v>91.12</v>
      </c>
      <c r="L28">
        <v>3.03</v>
      </c>
      <c r="M28">
        <v>3.63</v>
      </c>
      <c r="N28" s="135">
        <v>0.56999999999999995</v>
      </c>
      <c r="O28" s="135">
        <v>0</v>
      </c>
      <c r="P28" s="135">
        <v>0.5</v>
      </c>
      <c r="Q28">
        <v>3.53</v>
      </c>
      <c r="R28">
        <v>8.15</v>
      </c>
      <c r="S28">
        <v>3.71</v>
      </c>
      <c r="T28">
        <v>73.27</v>
      </c>
      <c r="U28">
        <v>24.42</v>
      </c>
      <c r="V28">
        <v>24.43</v>
      </c>
      <c r="W28">
        <v>2.1800000000000002</v>
      </c>
      <c r="X28">
        <v>0.43</v>
      </c>
      <c r="Y28">
        <v>0</v>
      </c>
      <c r="Z28">
        <v>0</v>
      </c>
      <c r="AA28">
        <v>0.95</v>
      </c>
      <c r="AB28">
        <v>0.48</v>
      </c>
    </row>
    <row r="29" spans="1:28">
      <c r="A29" t="s">
        <v>71</v>
      </c>
      <c r="B29" s="75">
        <v>261.02</v>
      </c>
      <c r="C29" s="75">
        <v>67.52</v>
      </c>
      <c r="D29" s="135">
        <f t="shared" si="0"/>
        <v>13.13</v>
      </c>
      <c r="E29" s="75"/>
      <c r="F29" s="78">
        <v>0</v>
      </c>
      <c r="G29" s="78">
        <v>0</v>
      </c>
      <c r="H29" s="78">
        <v>0</v>
      </c>
      <c r="I29">
        <v>116.12</v>
      </c>
      <c r="J29">
        <v>271.29000000000002</v>
      </c>
      <c r="K29">
        <v>91.12</v>
      </c>
      <c r="L29">
        <v>3.03</v>
      </c>
      <c r="M29">
        <v>3.63</v>
      </c>
      <c r="N29" s="135">
        <v>4.99</v>
      </c>
      <c r="O29" s="135">
        <v>4.57</v>
      </c>
      <c r="P29" s="135">
        <v>3.57</v>
      </c>
      <c r="Q29">
        <v>3.53</v>
      </c>
      <c r="R29">
        <v>13.19</v>
      </c>
      <c r="S29">
        <v>3.71</v>
      </c>
      <c r="T29">
        <v>71.83</v>
      </c>
      <c r="U29">
        <v>23.94</v>
      </c>
      <c r="V29">
        <v>23.94</v>
      </c>
      <c r="W29">
        <v>7.78</v>
      </c>
      <c r="X29">
        <v>1.56</v>
      </c>
      <c r="Y29">
        <v>0</v>
      </c>
      <c r="Z29">
        <v>0</v>
      </c>
      <c r="AA29">
        <v>2.2200000000000002</v>
      </c>
      <c r="AB29">
        <v>1.1100000000000001</v>
      </c>
    </row>
    <row r="30" spans="1:28">
      <c r="A30" t="s">
        <v>72</v>
      </c>
      <c r="B30" s="75">
        <v>261.02</v>
      </c>
      <c r="C30" s="75">
        <v>67.52</v>
      </c>
      <c r="D30" s="135">
        <f t="shared" si="0"/>
        <v>34.03</v>
      </c>
      <c r="E30" s="75"/>
      <c r="F30" s="78">
        <v>0.06</v>
      </c>
      <c r="G30" s="78">
        <v>0.06</v>
      </c>
      <c r="H30" s="78">
        <v>7.0000000000000007E-2</v>
      </c>
      <c r="I30">
        <v>116.12</v>
      </c>
      <c r="J30">
        <v>271.29000000000002</v>
      </c>
      <c r="K30">
        <v>91.12</v>
      </c>
      <c r="L30">
        <v>3.03</v>
      </c>
      <c r="M30">
        <v>3.63</v>
      </c>
      <c r="N30" s="135">
        <v>12.96</v>
      </c>
      <c r="O30" s="135">
        <v>9.8800000000000008</v>
      </c>
      <c r="P30" s="135">
        <v>11.19</v>
      </c>
      <c r="Q30">
        <v>3.53</v>
      </c>
      <c r="R30">
        <v>19.64</v>
      </c>
      <c r="S30">
        <v>3.71</v>
      </c>
      <c r="T30">
        <v>69.64</v>
      </c>
      <c r="U30">
        <v>23.21</v>
      </c>
      <c r="V30">
        <v>23.21</v>
      </c>
      <c r="W30">
        <v>15.38</v>
      </c>
      <c r="X30">
        <v>3.08</v>
      </c>
      <c r="Y30">
        <v>0.33</v>
      </c>
      <c r="Z30">
        <v>0</v>
      </c>
      <c r="AA30">
        <v>4.1500000000000004</v>
      </c>
      <c r="AB30">
        <v>2.0699999999999998</v>
      </c>
    </row>
    <row r="31" spans="1:28">
      <c r="A31" t="s">
        <v>73</v>
      </c>
      <c r="B31" s="75">
        <v>261.02</v>
      </c>
      <c r="C31" s="75">
        <v>67.52</v>
      </c>
      <c r="D31" s="135">
        <f t="shared" si="0"/>
        <v>51.540000000000006</v>
      </c>
      <c r="E31" s="75"/>
      <c r="F31" s="78">
        <v>0.08</v>
      </c>
      <c r="G31" s="78">
        <v>0.08</v>
      </c>
      <c r="H31" s="78">
        <v>0.08</v>
      </c>
      <c r="I31">
        <v>116.12</v>
      </c>
      <c r="J31">
        <v>271.29000000000002</v>
      </c>
      <c r="K31">
        <v>91.12</v>
      </c>
      <c r="L31">
        <v>3.03</v>
      </c>
      <c r="M31">
        <v>3.63</v>
      </c>
      <c r="N31" s="135">
        <v>18.07</v>
      </c>
      <c r="O31" s="135">
        <v>15.41</v>
      </c>
      <c r="P31" s="135">
        <v>18.059999999999999</v>
      </c>
      <c r="Q31">
        <v>3.53</v>
      </c>
      <c r="R31">
        <v>27</v>
      </c>
      <c r="S31">
        <v>3.62</v>
      </c>
      <c r="T31">
        <v>66.72</v>
      </c>
      <c r="U31">
        <v>22.24</v>
      </c>
      <c r="V31">
        <v>22.24</v>
      </c>
      <c r="W31">
        <v>25.06</v>
      </c>
      <c r="X31">
        <v>5.01</v>
      </c>
      <c r="Y31">
        <v>1.69</v>
      </c>
      <c r="Z31">
        <v>2.87</v>
      </c>
      <c r="AA31">
        <v>6.93</v>
      </c>
      <c r="AB31">
        <v>3.46</v>
      </c>
    </row>
    <row r="32" spans="1:28">
      <c r="A32" t="s">
        <v>74</v>
      </c>
      <c r="B32" s="75">
        <v>261.02</v>
      </c>
      <c r="C32" s="75">
        <v>67.52</v>
      </c>
      <c r="D32" s="135">
        <f t="shared" si="0"/>
        <v>54.1</v>
      </c>
      <c r="E32" s="75"/>
      <c r="F32" s="78">
        <v>0.45</v>
      </c>
      <c r="G32" s="78">
        <v>0.45</v>
      </c>
      <c r="H32" s="78">
        <v>0.46</v>
      </c>
      <c r="I32">
        <v>116.12</v>
      </c>
      <c r="J32">
        <v>271.29000000000002</v>
      </c>
      <c r="K32">
        <v>91.12</v>
      </c>
      <c r="L32">
        <v>3.03</v>
      </c>
      <c r="M32">
        <v>3.63</v>
      </c>
      <c r="N32" s="135">
        <v>18.03</v>
      </c>
      <c r="O32" s="135">
        <v>18.03</v>
      </c>
      <c r="P32" s="135">
        <v>18.04</v>
      </c>
      <c r="Q32">
        <v>3.53</v>
      </c>
      <c r="R32">
        <v>35.61</v>
      </c>
      <c r="S32">
        <v>3.62</v>
      </c>
      <c r="T32">
        <v>67.66</v>
      </c>
      <c r="U32">
        <v>22.55</v>
      </c>
      <c r="V32">
        <v>22.55</v>
      </c>
      <c r="W32">
        <v>38.1</v>
      </c>
      <c r="X32">
        <v>7.62</v>
      </c>
      <c r="Y32">
        <v>3.97</v>
      </c>
      <c r="Z32">
        <v>6.31</v>
      </c>
      <c r="AA32">
        <v>10.49</v>
      </c>
      <c r="AB32">
        <v>5.24</v>
      </c>
    </row>
    <row r="33" spans="1:28">
      <c r="A33" t="s">
        <v>75</v>
      </c>
      <c r="B33" s="75">
        <v>261.02</v>
      </c>
      <c r="C33" s="75">
        <v>67.52</v>
      </c>
      <c r="D33" s="135">
        <f t="shared" si="0"/>
        <v>54.1</v>
      </c>
      <c r="E33" s="75"/>
      <c r="F33" s="78">
        <v>1.25</v>
      </c>
      <c r="G33" s="78">
        <v>1.25</v>
      </c>
      <c r="H33" s="78">
        <v>1.28</v>
      </c>
      <c r="I33">
        <v>116.12</v>
      </c>
      <c r="J33">
        <v>271.29000000000002</v>
      </c>
      <c r="K33">
        <v>91.12</v>
      </c>
      <c r="L33">
        <v>3.03</v>
      </c>
      <c r="M33">
        <v>3.63</v>
      </c>
      <c r="N33" s="135">
        <v>18.03</v>
      </c>
      <c r="O33" s="135">
        <v>18.03</v>
      </c>
      <c r="P33" s="135">
        <v>18.04</v>
      </c>
      <c r="Q33">
        <v>3.53</v>
      </c>
      <c r="R33">
        <v>44.89</v>
      </c>
      <c r="S33">
        <v>3.62</v>
      </c>
      <c r="T33">
        <v>66.86</v>
      </c>
      <c r="U33">
        <v>22.29</v>
      </c>
      <c r="V33">
        <v>22.27</v>
      </c>
      <c r="W33">
        <v>53.33</v>
      </c>
      <c r="X33">
        <v>10.66</v>
      </c>
      <c r="Y33">
        <v>7.18</v>
      </c>
      <c r="Z33">
        <v>10.18</v>
      </c>
      <c r="AA33">
        <v>16</v>
      </c>
      <c r="AB33">
        <v>8</v>
      </c>
    </row>
    <row r="34" spans="1:28">
      <c r="A34" t="s">
        <v>76</v>
      </c>
      <c r="B34" s="75">
        <v>261.02</v>
      </c>
      <c r="C34" s="75">
        <v>67.52</v>
      </c>
      <c r="D34" s="135">
        <f t="shared" si="0"/>
        <v>54.1</v>
      </c>
      <c r="E34" s="75"/>
      <c r="F34" s="78">
        <v>2.29</v>
      </c>
      <c r="G34" s="78">
        <v>2.29</v>
      </c>
      <c r="H34" s="78">
        <v>2.35</v>
      </c>
      <c r="I34">
        <v>116.12</v>
      </c>
      <c r="J34">
        <v>271.29000000000002</v>
      </c>
      <c r="K34">
        <v>91.12</v>
      </c>
      <c r="L34">
        <v>3.03</v>
      </c>
      <c r="M34">
        <v>3.63</v>
      </c>
      <c r="N34" s="135">
        <v>18.03</v>
      </c>
      <c r="O34" s="135">
        <v>18.03</v>
      </c>
      <c r="P34" s="135">
        <v>18.04</v>
      </c>
      <c r="Q34">
        <v>3.53</v>
      </c>
      <c r="R34">
        <v>54.45</v>
      </c>
      <c r="S34">
        <v>3.62</v>
      </c>
      <c r="T34">
        <v>51.56</v>
      </c>
      <c r="U34">
        <v>17.190000000000001</v>
      </c>
      <c r="V34">
        <v>17.170000000000002</v>
      </c>
      <c r="W34">
        <v>70.36</v>
      </c>
      <c r="X34">
        <v>14.07</v>
      </c>
      <c r="Y34">
        <v>11.28</v>
      </c>
      <c r="Z34">
        <v>13.5</v>
      </c>
      <c r="AA34">
        <v>21.33</v>
      </c>
      <c r="AB34">
        <v>10.67</v>
      </c>
    </row>
    <row r="35" spans="1:28">
      <c r="A35" t="s">
        <v>77</v>
      </c>
      <c r="B35" s="75">
        <v>261.02</v>
      </c>
      <c r="C35" s="75">
        <v>67.52</v>
      </c>
      <c r="D35" s="135">
        <f t="shared" si="0"/>
        <v>72.449999999999989</v>
      </c>
      <c r="E35" s="75"/>
      <c r="F35" s="78">
        <v>3.46</v>
      </c>
      <c r="G35" s="78">
        <v>3.46</v>
      </c>
      <c r="H35" s="78">
        <v>3.55</v>
      </c>
      <c r="I35">
        <v>116.12</v>
      </c>
      <c r="J35">
        <v>271.29000000000002</v>
      </c>
      <c r="K35">
        <v>91.12</v>
      </c>
      <c r="L35">
        <v>3.03</v>
      </c>
      <c r="M35">
        <v>3.63</v>
      </c>
      <c r="N35" s="135">
        <v>24.15</v>
      </c>
      <c r="O35" s="135">
        <v>24.15</v>
      </c>
      <c r="P35" s="135">
        <v>24.15</v>
      </c>
      <c r="Q35">
        <v>3.53</v>
      </c>
      <c r="R35">
        <v>63.89</v>
      </c>
      <c r="S35">
        <v>3.62</v>
      </c>
      <c r="T35">
        <v>40.18</v>
      </c>
      <c r="U35">
        <v>13.39</v>
      </c>
      <c r="V35">
        <v>13.39</v>
      </c>
      <c r="W35">
        <v>77.209999999999994</v>
      </c>
      <c r="X35">
        <v>15.44</v>
      </c>
      <c r="Y35">
        <v>16.14</v>
      </c>
      <c r="Z35">
        <v>17.38</v>
      </c>
      <c r="AA35">
        <v>33.340000000000003</v>
      </c>
      <c r="AB35">
        <v>16.670000000000002</v>
      </c>
    </row>
    <row r="36" spans="1:28">
      <c r="A36" t="s">
        <v>78</v>
      </c>
      <c r="B36" s="75">
        <v>261.02</v>
      </c>
      <c r="C36" s="75">
        <v>67.52</v>
      </c>
      <c r="D36" s="135">
        <f t="shared" si="0"/>
        <v>72.449999999999989</v>
      </c>
      <c r="E36" s="75"/>
      <c r="F36" s="78">
        <v>4.74</v>
      </c>
      <c r="G36" s="78">
        <v>4.74</v>
      </c>
      <c r="H36" s="78">
        <v>4.8499999999999996</v>
      </c>
      <c r="I36">
        <v>116.12</v>
      </c>
      <c r="J36">
        <v>271.29000000000002</v>
      </c>
      <c r="K36">
        <v>91.12</v>
      </c>
      <c r="L36">
        <v>3.03</v>
      </c>
      <c r="M36">
        <v>3.63</v>
      </c>
      <c r="N36" s="135">
        <v>24.15</v>
      </c>
      <c r="O36" s="135">
        <v>24.15</v>
      </c>
      <c r="P36" s="135">
        <v>24.15</v>
      </c>
      <c r="Q36">
        <v>3.53</v>
      </c>
      <c r="R36">
        <v>72.98</v>
      </c>
      <c r="S36">
        <v>3.62</v>
      </c>
      <c r="T36">
        <v>39.32</v>
      </c>
      <c r="U36">
        <v>13.11</v>
      </c>
      <c r="V36">
        <v>13.09</v>
      </c>
      <c r="W36">
        <v>96.37</v>
      </c>
      <c r="X36">
        <v>19.27</v>
      </c>
      <c r="Y36">
        <v>21.47</v>
      </c>
      <c r="Z36">
        <v>20.77</v>
      </c>
      <c r="AA36">
        <v>36</v>
      </c>
      <c r="AB36">
        <v>18</v>
      </c>
    </row>
    <row r="37" spans="1:28">
      <c r="A37" t="s">
        <v>79</v>
      </c>
      <c r="B37" s="75">
        <v>261.02</v>
      </c>
      <c r="C37" s="75">
        <v>67.52</v>
      </c>
      <c r="D37" s="135">
        <f t="shared" si="0"/>
        <v>72.449999999999989</v>
      </c>
      <c r="E37" s="75"/>
      <c r="F37" s="78">
        <v>6.11</v>
      </c>
      <c r="G37" s="78">
        <v>6.11</v>
      </c>
      <c r="H37" s="78">
        <v>6.27</v>
      </c>
      <c r="I37">
        <v>116.12</v>
      </c>
      <c r="J37">
        <v>271.29000000000002</v>
      </c>
      <c r="K37">
        <v>91.12</v>
      </c>
      <c r="L37">
        <v>3.03</v>
      </c>
      <c r="M37">
        <v>3.63</v>
      </c>
      <c r="N37" s="135">
        <v>24.15</v>
      </c>
      <c r="O37" s="135">
        <v>24.15</v>
      </c>
      <c r="P37" s="135">
        <v>24.15</v>
      </c>
      <c r="Q37">
        <v>3.53</v>
      </c>
      <c r="R37">
        <v>81.91</v>
      </c>
      <c r="S37">
        <v>3.62</v>
      </c>
      <c r="T37">
        <v>34.61</v>
      </c>
      <c r="U37">
        <v>11.54</v>
      </c>
      <c r="V37">
        <v>11.52</v>
      </c>
      <c r="W37">
        <v>114.35</v>
      </c>
      <c r="X37">
        <v>22.87</v>
      </c>
      <c r="Y37">
        <v>26.88</v>
      </c>
      <c r="Z37">
        <v>23.86</v>
      </c>
      <c r="AA37">
        <v>41.34</v>
      </c>
      <c r="AB37">
        <v>20.66</v>
      </c>
    </row>
    <row r="38" spans="1:28">
      <c r="A38" t="s">
        <v>80</v>
      </c>
      <c r="B38" s="75">
        <v>261.02</v>
      </c>
      <c r="C38" s="75">
        <v>67.52</v>
      </c>
      <c r="D38" s="135">
        <f t="shared" si="0"/>
        <v>72.449999999999989</v>
      </c>
      <c r="E38" s="75"/>
      <c r="F38" s="78">
        <v>7.34</v>
      </c>
      <c r="G38" s="78">
        <v>7.34</v>
      </c>
      <c r="H38" s="78">
        <v>7.52</v>
      </c>
      <c r="I38">
        <v>116.12</v>
      </c>
      <c r="J38">
        <v>271.29000000000002</v>
      </c>
      <c r="K38">
        <v>91.12</v>
      </c>
      <c r="L38">
        <v>3.03</v>
      </c>
      <c r="M38">
        <v>3.63</v>
      </c>
      <c r="N38" s="135">
        <v>24.15</v>
      </c>
      <c r="O38" s="135">
        <v>24.15</v>
      </c>
      <c r="P38" s="135">
        <v>24.15</v>
      </c>
      <c r="Q38">
        <v>3.53</v>
      </c>
      <c r="R38">
        <v>89.68</v>
      </c>
      <c r="S38">
        <v>3.62</v>
      </c>
      <c r="T38">
        <v>31.61</v>
      </c>
      <c r="U38">
        <v>10.54</v>
      </c>
      <c r="V38">
        <v>10.53</v>
      </c>
      <c r="W38">
        <v>132.55000000000001</v>
      </c>
      <c r="X38">
        <v>26.51</v>
      </c>
      <c r="Y38">
        <v>32.08</v>
      </c>
      <c r="Z38">
        <v>26.51</v>
      </c>
      <c r="AA38">
        <v>49.34</v>
      </c>
      <c r="AB38">
        <v>24.66</v>
      </c>
    </row>
    <row r="39" spans="1:28">
      <c r="A39" t="s">
        <v>81</v>
      </c>
      <c r="B39" s="75">
        <v>261.02</v>
      </c>
      <c r="C39" s="75">
        <v>67.52</v>
      </c>
      <c r="D39" s="135">
        <f t="shared" si="0"/>
        <v>72.449999999999989</v>
      </c>
      <c r="E39" s="75"/>
      <c r="F39" s="78">
        <v>8.48</v>
      </c>
      <c r="G39" s="78">
        <v>8.48</v>
      </c>
      <c r="H39" s="78">
        <v>8.69</v>
      </c>
      <c r="I39">
        <v>116.12</v>
      </c>
      <c r="J39">
        <v>271.29000000000002</v>
      </c>
      <c r="K39">
        <v>91.12</v>
      </c>
      <c r="L39">
        <v>2.95</v>
      </c>
      <c r="M39">
        <v>3.63</v>
      </c>
      <c r="N39" s="135">
        <v>24.15</v>
      </c>
      <c r="O39" s="135">
        <v>24.15</v>
      </c>
      <c r="P39" s="135">
        <v>24.15</v>
      </c>
      <c r="Q39">
        <v>3.38</v>
      </c>
      <c r="R39">
        <v>99.05</v>
      </c>
      <c r="S39">
        <v>3.62</v>
      </c>
      <c r="T39">
        <v>27.5</v>
      </c>
      <c r="U39">
        <v>9.17</v>
      </c>
      <c r="V39">
        <v>9.15</v>
      </c>
      <c r="W39">
        <v>149.65</v>
      </c>
      <c r="X39">
        <v>29.93</v>
      </c>
      <c r="Y39">
        <v>37.229999999999997</v>
      </c>
      <c r="Z39">
        <v>29.76</v>
      </c>
      <c r="AA39">
        <v>63.34</v>
      </c>
      <c r="AB39">
        <v>31.66</v>
      </c>
    </row>
    <row r="40" spans="1:28">
      <c r="A40" t="s">
        <v>82</v>
      </c>
      <c r="B40" s="75">
        <v>261.02</v>
      </c>
      <c r="C40" s="75">
        <v>67.52</v>
      </c>
      <c r="D40" s="135">
        <f t="shared" si="0"/>
        <v>72.449999999999989</v>
      </c>
      <c r="E40" s="75"/>
      <c r="F40" s="78">
        <v>9.59</v>
      </c>
      <c r="G40" s="78">
        <v>9.59</v>
      </c>
      <c r="H40" s="78">
        <v>9.82</v>
      </c>
      <c r="I40">
        <v>116.12</v>
      </c>
      <c r="J40">
        <v>271.29000000000002</v>
      </c>
      <c r="K40">
        <v>91.12</v>
      </c>
      <c r="L40">
        <v>2.95</v>
      </c>
      <c r="M40">
        <v>3.63</v>
      </c>
      <c r="N40" s="135">
        <v>24.15</v>
      </c>
      <c r="O40" s="135">
        <v>24.15</v>
      </c>
      <c r="P40" s="135">
        <v>24.15</v>
      </c>
      <c r="Q40">
        <v>3.38</v>
      </c>
      <c r="R40">
        <v>105.56</v>
      </c>
      <c r="S40">
        <v>3.62</v>
      </c>
      <c r="T40">
        <v>26.84</v>
      </c>
      <c r="U40">
        <v>8.9499999999999993</v>
      </c>
      <c r="V40">
        <v>8.94</v>
      </c>
      <c r="W40">
        <v>166.34</v>
      </c>
      <c r="X40">
        <v>33.270000000000003</v>
      </c>
      <c r="Y40">
        <v>42.16</v>
      </c>
      <c r="Z40">
        <v>32.24</v>
      </c>
      <c r="AA40">
        <v>70</v>
      </c>
      <c r="AB40">
        <v>35</v>
      </c>
    </row>
    <row r="41" spans="1:28">
      <c r="A41" t="s">
        <v>83</v>
      </c>
      <c r="B41" s="75">
        <v>261.02</v>
      </c>
      <c r="C41" s="75">
        <v>67.52</v>
      </c>
      <c r="D41" s="135">
        <f t="shared" si="0"/>
        <v>72.449999999999989</v>
      </c>
      <c r="E41" s="75"/>
      <c r="F41" s="78">
        <v>10.6</v>
      </c>
      <c r="G41" s="78">
        <v>10.6</v>
      </c>
      <c r="H41" s="78">
        <v>10.86</v>
      </c>
      <c r="I41">
        <v>116.12</v>
      </c>
      <c r="J41">
        <v>271.29000000000002</v>
      </c>
      <c r="K41">
        <v>91.12</v>
      </c>
      <c r="L41">
        <v>2.95</v>
      </c>
      <c r="M41">
        <v>3.63</v>
      </c>
      <c r="N41" s="135">
        <v>24.15</v>
      </c>
      <c r="O41" s="135">
        <v>24.15</v>
      </c>
      <c r="P41" s="135">
        <v>24.15</v>
      </c>
      <c r="Q41">
        <v>3.38</v>
      </c>
      <c r="R41">
        <v>110.21</v>
      </c>
      <c r="S41">
        <v>3.62</v>
      </c>
      <c r="T41">
        <v>36.28</v>
      </c>
      <c r="U41">
        <v>12.09</v>
      </c>
      <c r="V41">
        <v>12.1</v>
      </c>
      <c r="W41">
        <v>182.03</v>
      </c>
      <c r="X41">
        <v>36.409999999999997</v>
      </c>
      <c r="Y41">
        <v>46.97</v>
      </c>
      <c r="Z41">
        <v>34.51</v>
      </c>
      <c r="AA41">
        <v>73.34</v>
      </c>
      <c r="AB41">
        <v>36.659999999999997</v>
      </c>
    </row>
    <row r="42" spans="1:28">
      <c r="A42" t="s">
        <v>84</v>
      </c>
      <c r="B42" s="75">
        <v>261.02</v>
      </c>
      <c r="C42" s="75">
        <v>67.52</v>
      </c>
      <c r="D42" s="135">
        <f t="shared" si="0"/>
        <v>72.449999999999989</v>
      </c>
      <c r="E42" s="75"/>
      <c r="F42" s="78">
        <v>11.54</v>
      </c>
      <c r="G42" s="78">
        <v>11.54</v>
      </c>
      <c r="H42" s="78">
        <v>11.83</v>
      </c>
      <c r="I42">
        <v>116.12</v>
      </c>
      <c r="J42">
        <v>271.29000000000002</v>
      </c>
      <c r="K42">
        <v>91.12</v>
      </c>
      <c r="L42">
        <v>2.95</v>
      </c>
      <c r="M42">
        <v>3.63</v>
      </c>
      <c r="N42" s="135">
        <v>24.15</v>
      </c>
      <c r="O42" s="135">
        <v>24.15</v>
      </c>
      <c r="P42" s="135">
        <v>24.15</v>
      </c>
      <c r="Q42">
        <v>3.38</v>
      </c>
      <c r="R42">
        <v>115.13</v>
      </c>
      <c r="S42">
        <v>3.52</v>
      </c>
      <c r="T42">
        <v>37.31</v>
      </c>
      <c r="U42">
        <v>12.44</v>
      </c>
      <c r="V42">
        <v>12.43</v>
      </c>
      <c r="W42">
        <v>195.92</v>
      </c>
      <c r="X42">
        <v>39.18</v>
      </c>
      <c r="Y42">
        <v>51.87</v>
      </c>
      <c r="Z42">
        <v>36.46</v>
      </c>
      <c r="AA42">
        <v>76.67</v>
      </c>
      <c r="AB42">
        <v>38.33</v>
      </c>
    </row>
    <row r="43" spans="1:28">
      <c r="A43" t="s">
        <v>85</v>
      </c>
      <c r="B43" s="75">
        <v>261.02</v>
      </c>
      <c r="C43" s="75">
        <v>67.52</v>
      </c>
      <c r="D43" s="135">
        <f t="shared" si="0"/>
        <v>72.449999999999989</v>
      </c>
      <c r="E43" s="75"/>
      <c r="F43" s="78">
        <v>12.38</v>
      </c>
      <c r="G43" s="78">
        <v>12.38</v>
      </c>
      <c r="H43" s="78">
        <v>12.69</v>
      </c>
      <c r="I43">
        <v>116.12</v>
      </c>
      <c r="J43">
        <v>271.29000000000002</v>
      </c>
      <c r="K43">
        <v>91.12</v>
      </c>
      <c r="L43">
        <v>3.26</v>
      </c>
      <c r="M43">
        <v>3.63</v>
      </c>
      <c r="N43" s="135">
        <v>24.15</v>
      </c>
      <c r="O43" s="135">
        <v>24.15</v>
      </c>
      <c r="P43" s="135">
        <v>24.15</v>
      </c>
      <c r="Q43">
        <v>3.38</v>
      </c>
      <c r="R43">
        <v>121.13</v>
      </c>
      <c r="S43">
        <v>3.8</v>
      </c>
      <c r="T43">
        <v>37.78</v>
      </c>
      <c r="U43">
        <v>12.59</v>
      </c>
      <c r="V43">
        <v>12.6</v>
      </c>
      <c r="W43">
        <v>210.43</v>
      </c>
      <c r="X43">
        <v>42.08</v>
      </c>
      <c r="Y43">
        <v>56.08</v>
      </c>
      <c r="Z43">
        <v>38.450000000000003</v>
      </c>
      <c r="AA43">
        <v>81.34</v>
      </c>
      <c r="AB43">
        <v>40.659999999999997</v>
      </c>
    </row>
    <row r="44" spans="1:28">
      <c r="A44" t="s">
        <v>86</v>
      </c>
      <c r="B44" s="75">
        <v>261.02</v>
      </c>
      <c r="C44" s="75">
        <v>67.52</v>
      </c>
      <c r="D44" s="135">
        <f t="shared" si="0"/>
        <v>72.449999999999989</v>
      </c>
      <c r="E44" s="75"/>
      <c r="F44" s="78">
        <v>13.07</v>
      </c>
      <c r="G44" s="78">
        <v>13.07</v>
      </c>
      <c r="H44" s="78">
        <v>13.4</v>
      </c>
      <c r="I44">
        <v>116.12</v>
      </c>
      <c r="J44">
        <v>271.29000000000002</v>
      </c>
      <c r="K44">
        <v>91.12</v>
      </c>
      <c r="L44">
        <v>3.26</v>
      </c>
      <c r="M44">
        <v>3.63</v>
      </c>
      <c r="N44" s="135">
        <v>24.15</v>
      </c>
      <c r="O44" s="135">
        <v>24.15</v>
      </c>
      <c r="P44" s="135">
        <v>24.15</v>
      </c>
      <c r="Q44">
        <v>3.38</v>
      </c>
      <c r="R44">
        <v>126</v>
      </c>
      <c r="S44">
        <v>3.8</v>
      </c>
      <c r="T44">
        <v>38.229999999999997</v>
      </c>
      <c r="U44">
        <v>12.74</v>
      </c>
      <c r="V44">
        <v>12.75</v>
      </c>
      <c r="W44">
        <v>221.12</v>
      </c>
      <c r="X44">
        <v>44.22</v>
      </c>
      <c r="Y44">
        <v>60.01</v>
      </c>
      <c r="Z44">
        <v>40.22</v>
      </c>
      <c r="AA44">
        <v>85.34</v>
      </c>
      <c r="AB44">
        <v>42.66</v>
      </c>
    </row>
    <row r="45" spans="1:28">
      <c r="A45" t="s">
        <v>87</v>
      </c>
      <c r="B45" s="75">
        <v>261.02</v>
      </c>
      <c r="C45" s="75">
        <v>67.52</v>
      </c>
      <c r="D45" s="135">
        <f t="shared" si="0"/>
        <v>72.449999999999989</v>
      </c>
      <c r="E45" s="75"/>
      <c r="F45" s="78">
        <v>13.83</v>
      </c>
      <c r="G45" s="78">
        <v>13.83</v>
      </c>
      <c r="H45" s="78">
        <v>14.17</v>
      </c>
      <c r="I45">
        <v>116.12</v>
      </c>
      <c r="J45">
        <v>271.29000000000002</v>
      </c>
      <c r="K45">
        <v>91.12</v>
      </c>
      <c r="L45">
        <v>3.26</v>
      </c>
      <c r="M45">
        <v>3.63</v>
      </c>
      <c r="N45" s="135">
        <v>24.15</v>
      </c>
      <c r="O45" s="135">
        <v>24.15</v>
      </c>
      <c r="P45" s="135">
        <v>24.15</v>
      </c>
      <c r="Q45">
        <v>3.38</v>
      </c>
      <c r="R45">
        <v>125.34</v>
      </c>
      <c r="S45">
        <v>3.8</v>
      </c>
      <c r="T45">
        <v>39.28</v>
      </c>
      <c r="U45">
        <v>13.09</v>
      </c>
      <c r="V45">
        <v>13.09</v>
      </c>
      <c r="W45">
        <v>226.45</v>
      </c>
      <c r="X45">
        <v>45.29</v>
      </c>
      <c r="Y45">
        <v>63.19</v>
      </c>
      <c r="Z45">
        <v>41.85</v>
      </c>
      <c r="AA45">
        <v>89.34</v>
      </c>
      <c r="AB45">
        <v>44.66</v>
      </c>
    </row>
    <row r="46" spans="1:28">
      <c r="A46" t="s">
        <v>88</v>
      </c>
      <c r="B46" s="75">
        <v>261.02</v>
      </c>
      <c r="C46" s="75">
        <v>67.52</v>
      </c>
      <c r="D46" s="135">
        <f t="shared" si="0"/>
        <v>72.449999999999989</v>
      </c>
      <c r="E46" s="75"/>
      <c r="F46" s="78">
        <v>14.41</v>
      </c>
      <c r="G46" s="78">
        <v>14.41</v>
      </c>
      <c r="H46" s="78">
        <v>14.76</v>
      </c>
      <c r="I46">
        <v>116.12</v>
      </c>
      <c r="J46">
        <v>271.29000000000002</v>
      </c>
      <c r="K46">
        <v>91.12</v>
      </c>
      <c r="L46">
        <v>3.26</v>
      </c>
      <c r="M46">
        <v>3.63</v>
      </c>
      <c r="N46" s="135">
        <v>24.15</v>
      </c>
      <c r="O46" s="135">
        <v>24.15</v>
      </c>
      <c r="P46" s="135">
        <v>24.15</v>
      </c>
      <c r="Q46">
        <v>3.53</v>
      </c>
      <c r="R46">
        <v>126.98</v>
      </c>
      <c r="S46">
        <v>3.8</v>
      </c>
      <c r="T46">
        <v>40.31</v>
      </c>
      <c r="U46">
        <v>13.44</v>
      </c>
      <c r="V46">
        <v>13.43</v>
      </c>
      <c r="W46">
        <v>230.48</v>
      </c>
      <c r="X46">
        <v>46.1</v>
      </c>
      <c r="Y46">
        <v>66.37</v>
      </c>
      <c r="Z46">
        <v>43.31</v>
      </c>
      <c r="AA46">
        <v>92</v>
      </c>
      <c r="AB46">
        <v>46</v>
      </c>
    </row>
    <row r="47" spans="1:28">
      <c r="A47" t="s">
        <v>89</v>
      </c>
      <c r="B47" s="75">
        <v>261.02</v>
      </c>
      <c r="C47" s="75">
        <v>67.52</v>
      </c>
      <c r="D47" s="135">
        <f t="shared" si="0"/>
        <v>72.449999999999989</v>
      </c>
      <c r="E47" s="75"/>
      <c r="F47" s="78">
        <v>14.85</v>
      </c>
      <c r="G47" s="78">
        <v>14.85</v>
      </c>
      <c r="H47" s="78">
        <v>15.22</v>
      </c>
      <c r="I47">
        <v>116.12</v>
      </c>
      <c r="J47">
        <v>271.29000000000002</v>
      </c>
      <c r="K47">
        <v>91.12</v>
      </c>
      <c r="L47">
        <v>3.26</v>
      </c>
      <c r="M47">
        <v>3.63</v>
      </c>
      <c r="N47" s="135">
        <v>24.15</v>
      </c>
      <c r="O47" s="135">
        <v>24.15</v>
      </c>
      <c r="P47" s="135">
        <v>24.15</v>
      </c>
      <c r="Q47">
        <v>3.53</v>
      </c>
      <c r="R47">
        <v>128.63</v>
      </c>
      <c r="S47">
        <v>3.8</v>
      </c>
      <c r="T47">
        <v>52.9</v>
      </c>
      <c r="U47">
        <v>17.63</v>
      </c>
      <c r="V47">
        <v>17.64</v>
      </c>
      <c r="W47">
        <v>230.78</v>
      </c>
      <c r="X47">
        <v>46.16</v>
      </c>
      <c r="Y47">
        <v>68.95</v>
      </c>
      <c r="Z47">
        <v>44.46</v>
      </c>
      <c r="AA47">
        <v>93.34</v>
      </c>
      <c r="AB47">
        <v>46.66</v>
      </c>
    </row>
    <row r="48" spans="1:28">
      <c r="A48" t="s">
        <v>90</v>
      </c>
      <c r="B48" s="75">
        <v>261.02</v>
      </c>
      <c r="C48" s="75">
        <v>67.52</v>
      </c>
      <c r="D48" s="135">
        <f t="shared" si="0"/>
        <v>72.449999999999989</v>
      </c>
      <c r="E48" s="75"/>
      <c r="F48" s="78">
        <v>15.27</v>
      </c>
      <c r="G48" s="78">
        <v>15.27</v>
      </c>
      <c r="H48" s="78">
        <v>15.65</v>
      </c>
      <c r="I48">
        <v>116.12</v>
      </c>
      <c r="J48">
        <v>271.29000000000002</v>
      </c>
      <c r="K48">
        <v>91.12</v>
      </c>
      <c r="L48">
        <v>3.26</v>
      </c>
      <c r="M48">
        <v>3.63</v>
      </c>
      <c r="N48" s="135">
        <v>24.15</v>
      </c>
      <c r="O48" s="135">
        <v>24.15</v>
      </c>
      <c r="P48" s="135">
        <v>24.15</v>
      </c>
      <c r="Q48">
        <v>3.53</v>
      </c>
      <c r="R48">
        <v>130.80000000000001</v>
      </c>
      <c r="S48">
        <v>3.8</v>
      </c>
      <c r="T48">
        <v>54.14</v>
      </c>
      <c r="U48">
        <v>18.05</v>
      </c>
      <c r="V48">
        <v>18.04</v>
      </c>
      <c r="W48">
        <v>231</v>
      </c>
      <c r="X48">
        <v>46.2</v>
      </c>
      <c r="Y48">
        <v>70.680000000000007</v>
      </c>
      <c r="Z48">
        <v>45.04</v>
      </c>
      <c r="AA48">
        <v>93.34</v>
      </c>
      <c r="AB48">
        <v>46.66</v>
      </c>
    </row>
    <row r="49" spans="1:28">
      <c r="A49" t="s">
        <v>91</v>
      </c>
      <c r="B49" s="75">
        <v>261.02</v>
      </c>
      <c r="C49" s="75">
        <v>67.52</v>
      </c>
      <c r="D49" s="135">
        <f t="shared" si="0"/>
        <v>72.449999999999989</v>
      </c>
      <c r="E49" s="75"/>
      <c r="F49" s="78">
        <v>15.61</v>
      </c>
      <c r="G49" s="78">
        <v>15.61</v>
      </c>
      <c r="H49" s="78">
        <v>15.99</v>
      </c>
      <c r="I49">
        <v>116.12</v>
      </c>
      <c r="J49">
        <v>271.29000000000002</v>
      </c>
      <c r="K49">
        <v>91.12</v>
      </c>
      <c r="L49">
        <v>3.26</v>
      </c>
      <c r="M49">
        <v>3.63</v>
      </c>
      <c r="N49" s="135">
        <v>24.15</v>
      </c>
      <c r="O49" s="135">
        <v>24.15</v>
      </c>
      <c r="P49" s="135">
        <v>24.15</v>
      </c>
      <c r="Q49">
        <v>3.53</v>
      </c>
      <c r="R49">
        <v>133.31</v>
      </c>
      <c r="S49">
        <v>3.8</v>
      </c>
      <c r="T49">
        <v>55.35</v>
      </c>
      <c r="U49">
        <v>18.45</v>
      </c>
      <c r="V49">
        <v>18.45</v>
      </c>
      <c r="W49">
        <v>229.86</v>
      </c>
      <c r="X49">
        <v>45.97</v>
      </c>
      <c r="Y49">
        <v>73.319999999999993</v>
      </c>
      <c r="Z49">
        <v>46.64</v>
      </c>
      <c r="AA49">
        <v>93.34</v>
      </c>
      <c r="AB49">
        <v>46.66</v>
      </c>
    </row>
    <row r="50" spans="1:28">
      <c r="A50" t="s">
        <v>92</v>
      </c>
      <c r="B50" s="75">
        <v>261.02</v>
      </c>
      <c r="C50" s="75">
        <v>67.52</v>
      </c>
      <c r="D50" s="135">
        <f t="shared" si="0"/>
        <v>72.449999999999989</v>
      </c>
      <c r="E50" s="75"/>
      <c r="F50" s="78">
        <v>15.9</v>
      </c>
      <c r="G50" s="78">
        <v>15.9</v>
      </c>
      <c r="H50" s="78">
        <v>16.29</v>
      </c>
      <c r="I50">
        <v>116.12</v>
      </c>
      <c r="J50">
        <v>271.29000000000002</v>
      </c>
      <c r="K50">
        <v>91.12</v>
      </c>
      <c r="L50">
        <v>3.26</v>
      </c>
      <c r="M50">
        <v>3.63</v>
      </c>
      <c r="N50" s="135">
        <v>24.15</v>
      </c>
      <c r="O50" s="135">
        <v>24.15</v>
      </c>
      <c r="P50" s="135">
        <v>24.15</v>
      </c>
      <c r="Q50">
        <v>3.53</v>
      </c>
      <c r="R50">
        <v>134.02000000000001</v>
      </c>
      <c r="S50">
        <v>3.8</v>
      </c>
      <c r="T50">
        <v>70.28</v>
      </c>
      <c r="U50">
        <v>23.43</v>
      </c>
      <c r="V50">
        <v>23.42</v>
      </c>
      <c r="W50">
        <v>230.74</v>
      </c>
      <c r="X50">
        <v>46.15</v>
      </c>
      <c r="Y50">
        <v>75.349999999999994</v>
      </c>
      <c r="Z50">
        <v>46.3</v>
      </c>
      <c r="AA50">
        <v>94.67</v>
      </c>
      <c r="AB50">
        <v>47.33</v>
      </c>
    </row>
    <row r="51" spans="1:28">
      <c r="A51" t="s">
        <v>93</v>
      </c>
      <c r="B51" s="75">
        <v>261.02</v>
      </c>
      <c r="C51" s="75">
        <v>67.52</v>
      </c>
      <c r="D51" s="135">
        <f t="shared" si="0"/>
        <v>72.449999999999989</v>
      </c>
      <c r="E51" s="75"/>
      <c r="F51" s="78">
        <v>16.09</v>
      </c>
      <c r="G51" s="78">
        <v>16.09</v>
      </c>
      <c r="H51" s="78">
        <v>16.5</v>
      </c>
      <c r="I51">
        <v>116.12</v>
      </c>
      <c r="J51">
        <v>271.29000000000002</v>
      </c>
      <c r="K51">
        <v>91.12</v>
      </c>
      <c r="L51">
        <v>3.26</v>
      </c>
      <c r="M51">
        <v>3.55</v>
      </c>
      <c r="N51" s="135">
        <v>24.15</v>
      </c>
      <c r="O51" s="135">
        <v>24.15</v>
      </c>
      <c r="P51" s="135">
        <v>24.15</v>
      </c>
      <c r="Q51">
        <v>3.53</v>
      </c>
      <c r="R51">
        <v>131.76</v>
      </c>
      <c r="S51">
        <v>3.9</v>
      </c>
      <c r="T51">
        <v>69.42</v>
      </c>
      <c r="U51">
        <v>23.14</v>
      </c>
      <c r="V51">
        <v>23.13</v>
      </c>
      <c r="W51">
        <v>233.53</v>
      </c>
      <c r="X51">
        <v>46.71</v>
      </c>
      <c r="Y51">
        <v>77.56</v>
      </c>
      <c r="Z51">
        <v>46.69</v>
      </c>
      <c r="AA51">
        <v>96.67</v>
      </c>
      <c r="AB51">
        <v>48.33</v>
      </c>
    </row>
    <row r="52" spans="1:28">
      <c r="A52" t="s">
        <v>94</v>
      </c>
      <c r="B52" s="75">
        <v>261.02</v>
      </c>
      <c r="C52" s="75">
        <v>67.52</v>
      </c>
      <c r="D52" s="135">
        <f t="shared" si="0"/>
        <v>72.449999999999989</v>
      </c>
      <c r="E52" s="75"/>
      <c r="F52" s="78">
        <v>16.260000000000002</v>
      </c>
      <c r="G52" s="78">
        <v>16.260000000000002</v>
      </c>
      <c r="H52" s="78">
        <v>16.670000000000002</v>
      </c>
      <c r="I52">
        <v>116.12</v>
      </c>
      <c r="J52">
        <v>271.29000000000002</v>
      </c>
      <c r="K52">
        <v>91.12</v>
      </c>
      <c r="L52">
        <v>3.26</v>
      </c>
      <c r="M52">
        <v>5.73</v>
      </c>
      <c r="N52" s="135">
        <v>24.15</v>
      </c>
      <c r="O52" s="135">
        <v>24.15</v>
      </c>
      <c r="P52" s="135">
        <v>24.15</v>
      </c>
      <c r="Q52">
        <v>3.53</v>
      </c>
      <c r="R52">
        <v>128.86000000000001</v>
      </c>
      <c r="S52">
        <v>3.9</v>
      </c>
      <c r="T52">
        <v>70.44</v>
      </c>
      <c r="U52">
        <v>23.48</v>
      </c>
      <c r="V52">
        <v>23.48</v>
      </c>
      <c r="W52">
        <v>232.4</v>
      </c>
      <c r="X52">
        <v>46.48</v>
      </c>
      <c r="Y52">
        <v>77.56</v>
      </c>
      <c r="Z52">
        <v>45.99</v>
      </c>
      <c r="AA52">
        <v>96.67</v>
      </c>
      <c r="AB52">
        <v>48.33</v>
      </c>
    </row>
    <row r="53" spans="1:28">
      <c r="A53" t="s">
        <v>95</v>
      </c>
      <c r="B53" s="75">
        <v>261.02</v>
      </c>
      <c r="C53" s="75">
        <v>67.52</v>
      </c>
      <c r="D53" s="135">
        <f t="shared" si="0"/>
        <v>72.449999999999989</v>
      </c>
      <c r="E53" s="75"/>
      <c r="F53" s="78">
        <v>16.36</v>
      </c>
      <c r="G53" s="78">
        <v>16.36</v>
      </c>
      <c r="H53" s="78">
        <v>16.77</v>
      </c>
      <c r="I53">
        <v>116.12</v>
      </c>
      <c r="J53">
        <v>271.29000000000002</v>
      </c>
      <c r="K53">
        <v>91.12</v>
      </c>
      <c r="L53">
        <v>3.26</v>
      </c>
      <c r="M53">
        <v>5.99</v>
      </c>
      <c r="N53" s="135">
        <v>24.15</v>
      </c>
      <c r="O53" s="135">
        <v>24.15</v>
      </c>
      <c r="P53" s="135">
        <v>24.15</v>
      </c>
      <c r="Q53">
        <v>3.53</v>
      </c>
      <c r="R53">
        <v>126.81</v>
      </c>
      <c r="S53">
        <v>3.9</v>
      </c>
      <c r="T53">
        <v>71.63</v>
      </c>
      <c r="U53">
        <v>23.88</v>
      </c>
      <c r="V53">
        <v>23.86</v>
      </c>
      <c r="W53">
        <v>234.06</v>
      </c>
      <c r="X53">
        <v>46.81</v>
      </c>
      <c r="Y53">
        <v>77.56</v>
      </c>
      <c r="Z53">
        <v>46.32</v>
      </c>
      <c r="AA53">
        <v>96.67</v>
      </c>
      <c r="AB53">
        <v>48.33</v>
      </c>
    </row>
    <row r="54" spans="1:28">
      <c r="A54" t="s">
        <v>96</v>
      </c>
      <c r="B54" s="75">
        <v>261.02</v>
      </c>
      <c r="C54" s="75">
        <v>67.52</v>
      </c>
      <c r="D54" s="135">
        <f t="shared" si="0"/>
        <v>72.449999999999989</v>
      </c>
      <c r="E54" s="75"/>
      <c r="F54" s="78">
        <v>16.37</v>
      </c>
      <c r="G54" s="78">
        <v>16.37</v>
      </c>
      <c r="H54" s="78">
        <v>16.78</v>
      </c>
      <c r="I54">
        <v>116.12</v>
      </c>
      <c r="J54">
        <v>271.29000000000002</v>
      </c>
      <c r="K54">
        <v>91.12</v>
      </c>
      <c r="L54">
        <v>3.26</v>
      </c>
      <c r="M54">
        <v>5.99</v>
      </c>
      <c r="N54" s="135">
        <v>24.15</v>
      </c>
      <c r="O54" s="135">
        <v>24.15</v>
      </c>
      <c r="P54" s="135">
        <v>24.15</v>
      </c>
      <c r="Q54">
        <v>3.53</v>
      </c>
      <c r="R54">
        <v>123.13</v>
      </c>
      <c r="S54">
        <v>3.9</v>
      </c>
      <c r="T54">
        <v>72.98</v>
      </c>
      <c r="U54">
        <v>24.33</v>
      </c>
      <c r="V54">
        <v>24.31</v>
      </c>
      <c r="W54">
        <v>233.98</v>
      </c>
      <c r="X54">
        <v>46.8</v>
      </c>
      <c r="Y54">
        <v>77.56</v>
      </c>
      <c r="Z54">
        <v>46.81</v>
      </c>
      <c r="AA54">
        <v>96.67</v>
      </c>
      <c r="AB54">
        <v>48.33</v>
      </c>
    </row>
    <row r="55" spans="1:28">
      <c r="A55" t="s">
        <v>97</v>
      </c>
      <c r="B55" s="75">
        <v>261.02</v>
      </c>
      <c r="C55" s="75">
        <v>67.52</v>
      </c>
      <c r="D55" s="135">
        <f t="shared" si="0"/>
        <v>72.449999999999989</v>
      </c>
      <c r="E55" s="75"/>
      <c r="F55" s="78">
        <v>16.350000000000001</v>
      </c>
      <c r="G55" s="78">
        <v>16.350000000000001</v>
      </c>
      <c r="H55" s="78">
        <v>16.760000000000002</v>
      </c>
      <c r="I55">
        <v>116.12</v>
      </c>
      <c r="J55">
        <v>271.29000000000002</v>
      </c>
      <c r="K55">
        <v>91.12</v>
      </c>
      <c r="L55">
        <v>3.34</v>
      </c>
      <c r="M55">
        <v>6.19</v>
      </c>
      <c r="N55" s="135">
        <v>24.15</v>
      </c>
      <c r="O55" s="135">
        <v>24.15</v>
      </c>
      <c r="P55" s="135">
        <v>24.15</v>
      </c>
      <c r="Q55">
        <v>3.68</v>
      </c>
      <c r="R55">
        <v>118.53</v>
      </c>
      <c r="S55">
        <v>3.9</v>
      </c>
      <c r="T55">
        <v>74.489999999999995</v>
      </c>
      <c r="U55">
        <v>24.83</v>
      </c>
      <c r="V55">
        <v>24.82</v>
      </c>
      <c r="W55">
        <v>236.08</v>
      </c>
      <c r="X55">
        <v>47.21</v>
      </c>
      <c r="Y55">
        <v>77.56</v>
      </c>
      <c r="Z55">
        <v>47.55</v>
      </c>
      <c r="AA55">
        <v>96.67</v>
      </c>
      <c r="AB55">
        <v>48.33</v>
      </c>
    </row>
    <row r="56" spans="1:28">
      <c r="A56" t="s">
        <v>98</v>
      </c>
      <c r="B56" s="75">
        <v>261.02</v>
      </c>
      <c r="C56" s="75">
        <v>67.52</v>
      </c>
      <c r="D56" s="135">
        <f t="shared" si="0"/>
        <v>72.449999999999989</v>
      </c>
      <c r="E56" s="75"/>
      <c r="F56" s="78">
        <v>16.3</v>
      </c>
      <c r="G56" s="78">
        <v>16.3</v>
      </c>
      <c r="H56" s="78">
        <v>16.71</v>
      </c>
      <c r="I56">
        <v>116.12</v>
      </c>
      <c r="J56">
        <v>271.29000000000002</v>
      </c>
      <c r="K56">
        <v>91.12</v>
      </c>
      <c r="L56">
        <v>3.34</v>
      </c>
      <c r="M56">
        <v>6.23</v>
      </c>
      <c r="N56" s="135">
        <v>24.15</v>
      </c>
      <c r="O56" s="135">
        <v>24.15</v>
      </c>
      <c r="P56" s="135">
        <v>24.15</v>
      </c>
      <c r="Q56">
        <v>3.68</v>
      </c>
      <c r="R56">
        <v>113.19</v>
      </c>
      <c r="S56">
        <v>3.9</v>
      </c>
      <c r="T56">
        <v>76.28</v>
      </c>
      <c r="U56">
        <v>25.43</v>
      </c>
      <c r="V56">
        <v>25.41</v>
      </c>
      <c r="W56">
        <v>235.05</v>
      </c>
      <c r="X56">
        <v>47.01</v>
      </c>
      <c r="Y56">
        <v>77.56</v>
      </c>
      <c r="Z56">
        <v>46.04</v>
      </c>
      <c r="AA56">
        <v>96.67</v>
      </c>
      <c r="AB56">
        <v>48.33</v>
      </c>
    </row>
    <row r="57" spans="1:28">
      <c r="A57" t="s">
        <v>99</v>
      </c>
      <c r="B57" s="75">
        <v>261.02</v>
      </c>
      <c r="C57" s="75">
        <v>67.52</v>
      </c>
      <c r="D57" s="135">
        <f t="shared" si="0"/>
        <v>72.449999999999989</v>
      </c>
      <c r="E57" s="75"/>
      <c r="F57" s="78">
        <v>16.149999999999999</v>
      </c>
      <c r="G57" s="78">
        <v>16.149999999999999</v>
      </c>
      <c r="H57" s="78">
        <v>16.55</v>
      </c>
      <c r="I57">
        <v>66.41</v>
      </c>
      <c r="J57">
        <v>271.29000000000002</v>
      </c>
      <c r="K57">
        <v>91.12</v>
      </c>
      <c r="L57">
        <v>3.34</v>
      </c>
      <c r="M57">
        <v>6.31</v>
      </c>
      <c r="N57" s="135">
        <v>24.15</v>
      </c>
      <c r="O57" s="135">
        <v>24.15</v>
      </c>
      <c r="P57" s="135">
        <v>24.15</v>
      </c>
      <c r="Q57">
        <v>3.68</v>
      </c>
      <c r="R57">
        <v>114.74</v>
      </c>
      <c r="S57">
        <v>3.9</v>
      </c>
      <c r="T57">
        <v>78.77</v>
      </c>
      <c r="U57">
        <v>26.26</v>
      </c>
      <c r="V57">
        <v>26.25</v>
      </c>
      <c r="W57">
        <v>234.68</v>
      </c>
      <c r="X57">
        <v>46.93</v>
      </c>
      <c r="Y57">
        <v>77.56</v>
      </c>
      <c r="Z57">
        <v>46.44</v>
      </c>
      <c r="AA57">
        <v>96.67</v>
      </c>
      <c r="AB57">
        <v>48.33</v>
      </c>
    </row>
    <row r="58" spans="1:28">
      <c r="A58" t="s">
        <v>100</v>
      </c>
      <c r="B58" s="75">
        <v>261.02</v>
      </c>
      <c r="C58" s="75">
        <v>67.52</v>
      </c>
      <c r="D58" s="135">
        <f t="shared" si="0"/>
        <v>72.449999999999989</v>
      </c>
      <c r="E58" s="75"/>
      <c r="F58" s="78">
        <v>15.89</v>
      </c>
      <c r="G58" s="78">
        <v>15.89</v>
      </c>
      <c r="H58" s="78">
        <v>16.28</v>
      </c>
      <c r="I58">
        <v>66.41</v>
      </c>
      <c r="J58">
        <v>271.29000000000002</v>
      </c>
      <c r="K58">
        <v>91.12</v>
      </c>
      <c r="L58">
        <v>3.34</v>
      </c>
      <c r="M58">
        <v>6.51</v>
      </c>
      <c r="N58" s="135">
        <v>24.15</v>
      </c>
      <c r="O58" s="135">
        <v>24.15</v>
      </c>
      <c r="P58" s="135">
        <v>24.15</v>
      </c>
      <c r="Q58">
        <v>3.68</v>
      </c>
      <c r="R58">
        <v>111.6</v>
      </c>
      <c r="S58">
        <v>3.9</v>
      </c>
      <c r="T58">
        <v>80.97</v>
      </c>
      <c r="U58">
        <v>26.99</v>
      </c>
      <c r="V58">
        <v>26.98</v>
      </c>
      <c r="W58">
        <v>234.6</v>
      </c>
      <c r="X58">
        <v>46.92</v>
      </c>
      <c r="Y58">
        <v>76.52</v>
      </c>
      <c r="Z58">
        <v>46.18</v>
      </c>
      <c r="AA58">
        <v>96.67</v>
      </c>
      <c r="AB58">
        <v>48.33</v>
      </c>
    </row>
    <row r="59" spans="1:28">
      <c r="A59" t="s">
        <v>101</v>
      </c>
      <c r="B59" s="75">
        <v>261.02</v>
      </c>
      <c r="C59" s="75">
        <v>67.52</v>
      </c>
      <c r="D59" s="135">
        <f t="shared" si="0"/>
        <v>72.449999999999989</v>
      </c>
      <c r="E59" s="75"/>
      <c r="F59" s="78">
        <v>15.56</v>
      </c>
      <c r="G59" s="78">
        <v>15.56</v>
      </c>
      <c r="H59" s="78">
        <v>15.94</v>
      </c>
      <c r="I59">
        <v>66.41</v>
      </c>
      <c r="J59">
        <v>271.29000000000002</v>
      </c>
      <c r="K59">
        <v>91.12</v>
      </c>
      <c r="L59">
        <v>3.34</v>
      </c>
      <c r="M59">
        <v>6.53</v>
      </c>
      <c r="N59" s="135">
        <v>24.15</v>
      </c>
      <c r="O59" s="135">
        <v>24.15</v>
      </c>
      <c r="P59" s="135">
        <v>24.15</v>
      </c>
      <c r="Q59">
        <v>3.68</v>
      </c>
      <c r="R59">
        <v>109.03</v>
      </c>
      <c r="S59">
        <v>3.99</v>
      </c>
      <c r="T59">
        <v>59.03</v>
      </c>
      <c r="U59">
        <v>19.68</v>
      </c>
      <c r="V59">
        <v>19.670000000000002</v>
      </c>
      <c r="W59">
        <v>234.93</v>
      </c>
      <c r="X59">
        <v>46.99</v>
      </c>
      <c r="Y59">
        <v>65.45</v>
      </c>
      <c r="Z59">
        <v>45.3</v>
      </c>
      <c r="AA59">
        <v>94.67</v>
      </c>
      <c r="AB59">
        <v>47.33</v>
      </c>
    </row>
    <row r="60" spans="1:28">
      <c r="A60" t="s">
        <v>102</v>
      </c>
      <c r="B60" s="75">
        <v>261.02</v>
      </c>
      <c r="C60" s="75">
        <v>67.52</v>
      </c>
      <c r="D60" s="135">
        <f t="shared" si="0"/>
        <v>72.449999999999989</v>
      </c>
      <c r="E60" s="75"/>
      <c r="F60" s="78">
        <v>15.12</v>
      </c>
      <c r="G60" s="78">
        <v>15.12</v>
      </c>
      <c r="H60" s="78">
        <v>15.51</v>
      </c>
      <c r="I60">
        <v>66.41</v>
      </c>
      <c r="J60">
        <v>271.29000000000002</v>
      </c>
      <c r="K60">
        <v>91.12</v>
      </c>
      <c r="L60">
        <v>3.34</v>
      </c>
      <c r="M60">
        <v>6.59</v>
      </c>
      <c r="N60" s="135">
        <v>24.15</v>
      </c>
      <c r="O60" s="135">
        <v>24.15</v>
      </c>
      <c r="P60" s="135">
        <v>24.15</v>
      </c>
      <c r="Q60">
        <v>3.68</v>
      </c>
      <c r="R60">
        <v>104.41</v>
      </c>
      <c r="S60">
        <v>3.99</v>
      </c>
      <c r="T60">
        <v>61.62</v>
      </c>
      <c r="U60">
        <v>20.54</v>
      </c>
      <c r="V60">
        <v>20.54</v>
      </c>
      <c r="W60">
        <v>234.8</v>
      </c>
      <c r="X60">
        <v>46.96</v>
      </c>
      <c r="Y60">
        <v>64.03</v>
      </c>
      <c r="Z60">
        <v>45.5</v>
      </c>
      <c r="AA60">
        <v>94.67</v>
      </c>
      <c r="AB60">
        <v>47.33</v>
      </c>
    </row>
    <row r="61" spans="1:28">
      <c r="A61" t="s">
        <v>103</v>
      </c>
      <c r="B61" s="75">
        <v>261.02</v>
      </c>
      <c r="C61" s="75">
        <v>67.52</v>
      </c>
      <c r="D61" s="135">
        <f t="shared" si="0"/>
        <v>72.449999999999989</v>
      </c>
      <c r="E61" s="75"/>
      <c r="F61" s="78">
        <v>14.66</v>
      </c>
      <c r="G61" s="78">
        <v>14.66</v>
      </c>
      <c r="H61" s="78">
        <v>15.03</v>
      </c>
      <c r="I61">
        <v>66.41</v>
      </c>
      <c r="J61">
        <v>271.29000000000002</v>
      </c>
      <c r="K61">
        <v>91.12</v>
      </c>
      <c r="L61">
        <v>3.34</v>
      </c>
      <c r="M61">
        <v>6.6</v>
      </c>
      <c r="N61" s="135">
        <v>24.15</v>
      </c>
      <c r="O61" s="135">
        <v>24.15</v>
      </c>
      <c r="P61" s="135">
        <v>24.15</v>
      </c>
      <c r="Q61">
        <v>3.68</v>
      </c>
      <c r="R61">
        <v>98.12</v>
      </c>
      <c r="S61">
        <v>3.99</v>
      </c>
      <c r="T61">
        <v>62.22</v>
      </c>
      <c r="U61">
        <v>20.74</v>
      </c>
      <c r="V61">
        <v>20.73</v>
      </c>
      <c r="W61">
        <v>234.43</v>
      </c>
      <c r="X61">
        <v>46.89</v>
      </c>
      <c r="Y61">
        <v>62.15</v>
      </c>
      <c r="Z61">
        <v>43.29</v>
      </c>
      <c r="AA61">
        <v>93.34</v>
      </c>
      <c r="AB61">
        <v>46.66</v>
      </c>
    </row>
    <row r="62" spans="1:28">
      <c r="A62" t="s">
        <v>104</v>
      </c>
      <c r="B62" s="75">
        <v>261.02</v>
      </c>
      <c r="C62" s="75">
        <v>67.52</v>
      </c>
      <c r="D62" s="135">
        <f t="shared" si="0"/>
        <v>72.449999999999989</v>
      </c>
      <c r="E62" s="75"/>
      <c r="F62" s="78">
        <v>14.13</v>
      </c>
      <c r="G62" s="78">
        <v>14.13</v>
      </c>
      <c r="H62" s="78">
        <v>14.48</v>
      </c>
      <c r="I62">
        <v>66.41</v>
      </c>
      <c r="J62">
        <v>271.29000000000002</v>
      </c>
      <c r="K62">
        <v>91.12</v>
      </c>
      <c r="L62">
        <v>3.34</v>
      </c>
      <c r="M62">
        <v>6.9</v>
      </c>
      <c r="N62" s="135">
        <v>24.15</v>
      </c>
      <c r="O62" s="135">
        <v>24.15</v>
      </c>
      <c r="P62" s="135">
        <v>24.15</v>
      </c>
      <c r="Q62">
        <v>3.68</v>
      </c>
      <c r="R62">
        <v>91.57</v>
      </c>
      <c r="S62">
        <v>3.99</v>
      </c>
      <c r="T62">
        <v>62.69</v>
      </c>
      <c r="U62">
        <v>20.9</v>
      </c>
      <c r="V62">
        <v>20.89</v>
      </c>
      <c r="W62">
        <v>229.98</v>
      </c>
      <c r="X62">
        <v>46</v>
      </c>
      <c r="Y62">
        <v>59.86</v>
      </c>
      <c r="Z62">
        <v>42.06</v>
      </c>
      <c r="AA62">
        <v>92</v>
      </c>
      <c r="AB62">
        <v>46</v>
      </c>
    </row>
    <row r="63" spans="1:28">
      <c r="A63" t="s">
        <v>105</v>
      </c>
      <c r="B63" s="75">
        <v>261.02</v>
      </c>
      <c r="C63" s="75">
        <v>67.52</v>
      </c>
      <c r="D63" s="135">
        <f t="shared" si="0"/>
        <v>72.449999999999989</v>
      </c>
      <c r="E63" s="75"/>
      <c r="F63" s="78">
        <v>11.54</v>
      </c>
      <c r="G63" s="78">
        <v>11.54</v>
      </c>
      <c r="H63" s="78">
        <v>11.83</v>
      </c>
      <c r="I63">
        <v>66.41</v>
      </c>
      <c r="J63">
        <v>271.29000000000002</v>
      </c>
      <c r="K63">
        <v>91.12</v>
      </c>
      <c r="L63">
        <v>3.41</v>
      </c>
      <c r="M63">
        <v>8.82</v>
      </c>
      <c r="N63" s="135">
        <v>24.15</v>
      </c>
      <c r="O63" s="135">
        <v>24.15</v>
      </c>
      <c r="P63" s="135">
        <v>24.15</v>
      </c>
      <c r="Q63">
        <v>3.99</v>
      </c>
      <c r="R63">
        <v>87.49</v>
      </c>
      <c r="S63">
        <v>3.99</v>
      </c>
      <c r="T63">
        <v>63.63</v>
      </c>
      <c r="U63">
        <v>21.21</v>
      </c>
      <c r="V63">
        <v>21.21</v>
      </c>
      <c r="W63">
        <v>216.09</v>
      </c>
      <c r="X63">
        <v>43.22</v>
      </c>
      <c r="Y63">
        <v>57.47</v>
      </c>
      <c r="Z63">
        <v>40.340000000000003</v>
      </c>
      <c r="AA63">
        <v>89.34</v>
      </c>
      <c r="AB63">
        <v>44.66</v>
      </c>
    </row>
    <row r="64" spans="1:28">
      <c r="A64" t="s">
        <v>106</v>
      </c>
      <c r="B64" s="75">
        <v>261.02</v>
      </c>
      <c r="C64" s="75">
        <v>67.52</v>
      </c>
      <c r="D64" s="135">
        <f t="shared" si="0"/>
        <v>72.449999999999989</v>
      </c>
      <c r="E64" s="75"/>
      <c r="F64" s="78">
        <v>11</v>
      </c>
      <c r="G64" s="78">
        <v>11</v>
      </c>
      <c r="H64" s="78">
        <v>11.28</v>
      </c>
      <c r="I64">
        <v>66.41</v>
      </c>
      <c r="J64">
        <v>271.29000000000002</v>
      </c>
      <c r="K64">
        <v>91.12</v>
      </c>
      <c r="L64">
        <v>3.41</v>
      </c>
      <c r="M64">
        <v>11.06</v>
      </c>
      <c r="N64" s="135">
        <v>24.15</v>
      </c>
      <c r="O64" s="135">
        <v>24.15</v>
      </c>
      <c r="P64" s="135">
        <v>24.15</v>
      </c>
      <c r="Q64">
        <v>3.99</v>
      </c>
      <c r="R64">
        <v>80.55</v>
      </c>
      <c r="S64">
        <v>3.99</v>
      </c>
      <c r="T64">
        <v>66.17</v>
      </c>
      <c r="U64">
        <v>22.06</v>
      </c>
      <c r="V64">
        <v>22.05</v>
      </c>
      <c r="W64">
        <v>203.18</v>
      </c>
      <c r="X64">
        <v>40.64</v>
      </c>
      <c r="Y64">
        <v>55.15</v>
      </c>
      <c r="Z64">
        <v>38.200000000000003</v>
      </c>
      <c r="AA64">
        <v>80</v>
      </c>
      <c r="AB64">
        <v>40</v>
      </c>
    </row>
    <row r="65" spans="1:28">
      <c r="A65" t="s">
        <v>107</v>
      </c>
      <c r="B65" s="75">
        <v>261.02</v>
      </c>
      <c r="C65" s="75">
        <v>67.52</v>
      </c>
      <c r="D65" s="135">
        <f t="shared" si="0"/>
        <v>72.449999999999989</v>
      </c>
      <c r="E65" s="75"/>
      <c r="F65" s="78">
        <v>10.28</v>
      </c>
      <c r="G65" s="78">
        <v>10.28</v>
      </c>
      <c r="H65" s="78">
        <v>10.54</v>
      </c>
      <c r="I65">
        <v>66.41</v>
      </c>
      <c r="J65">
        <v>271.29000000000002</v>
      </c>
      <c r="K65">
        <v>91.12</v>
      </c>
      <c r="L65">
        <v>3.41</v>
      </c>
      <c r="M65">
        <v>11.09</v>
      </c>
      <c r="N65" s="135">
        <v>24.15</v>
      </c>
      <c r="O65" s="135">
        <v>24.15</v>
      </c>
      <c r="P65" s="135">
        <v>24.15</v>
      </c>
      <c r="Q65">
        <v>3.99</v>
      </c>
      <c r="R65">
        <v>73.239999999999995</v>
      </c>
      <c r="S65">
        <v>3.99</v>
      </c>
      <c r="T65">
        <v>67.150000000000006</v>
      </c>
      <c r="U65">
        <v>22.38</v>
      </c>
      <c r="V65">
        <v>22.38</v>
      </c>
      <c r="W65">
        <v>194.68</v>
      </c>
      <c r="X65">
        <v>38.93</v>
      </c>
      <c r="Y65">
        <v>52.14</v>
      </c>
      <c r="Z65">
        <v>36.47</v>
      </c>
      <c r="AA65">
        <v>73.34</v>
      </c>
      <c r="AB65">
        <v>36.659999999999997</v>
      </c>
    </row>
    <row r="66" spans="1:28">
      <c r="A66" t="s">
        <v>108</v>
      </c>
      <c r="B66" s="75">
        <v>261.02</v>
      </c>
      <c r="C66" s="75">
        <v>67.52</v>
      </c>
      <c r="D66" s="135">
        <f t="shared" si="0"/>
        <v>72.449999999999989</v>
      </c>
      <c r="E66" s="75"/>
      <c r="F66" s="78">
        <v>9.65</v>
      </c>
      <c r="G66" s="78">
        <v>9.65</v>
      </c>
      <c r="H66" s="78">
        <v>9.89</v>
      </c>
      <c r="I66">
        <v>66.41</v>
      </c>
      <c r="J66">
        <v>271.29000000000002</v>
      </c>
      <c r="K66">
        <v>91.12</v>
      </c>
      <c r="L66">
        <v>3.41</v>
      </c>
      <c r="M66">
        <v>11.12</v>
      </c>
      <c r="N66" s="135">
        <v>24.15</v>
      </c>
      <c r="O66" s="135">
        <v>24.15</v>
      </c>
      <c r="P66" s="135">
        <v>24.15</v>
      </c>
      <c r="Q66">
        <v>3.99</v>
      </c>
      <c r="R66">
        <v>65.36</v>
      </c>
      <c r="S66">
        <v>3.99</v>
      </c>
      <c r="T66">
        <v>68</v>
      </c>
      <c r="U66">
        <v>22.67</v>
      </c>
      <c r="V66">
        <v>22.65</v>
      </c>
      <c r="W66">
        <v>181.64</v>
      </c>
      <c r="X66">
        <v>36.33</v>
      </c>
      <c r="Y66">
        <v>48.62</v>
      </c>
      <c r="Z66">
        <v>34.51</v>
      </c>
      <c r="AA66">
        <v>66.67</v>
      </c>
      <c r="AB66">
        <v>33.33</v>
      </c>
    </row>
    <row r="67" spans="1:28">
      <c r="A67" t="s">
        <v>109</v>
      </c>
      <c r="B67" s="75">
        <v>261.02</v>
      </c>
      <c r="C67" s="75">
        <v>67.52</v>
      </c>
      <c r="D67" s="135">
        <f t="shared" si="0"/>
        <v>72.449999999999989</v>
      </c>
      <c r="E67" s="75"/>
      <c r="F67" s="78">
        <v>8.9</v>
      </c>
      <c r="G67" s="78">
        <v>8.9</v>
      </c>
      <c r="H67" s="78">
        <v>9.1199999999999992</v>
      </c>
      <c r="I67">
        <v>66.41</v>
      </c>
      <c r="J67">
        <v>271.29000000000002</v>
      </c>
      <c r="K67">
        <v>91.12</v>
      </c>
      <c r="L67">
        <v>3.57</v>
      </c>
      <c r="M67">
        <v>10.96</v>
      </c>
      <c r="N67" s="135">
        <v>24.15</v>
      </c>
      <c r="O67" s="135">
        <v>24.15</v>
      </c>
      <c r="P67" s="135">
        <v>24.15</v>
      </c>
      <c r="Q67">
        <v>3.99</v>
      </c>
      <c r="R67">
        <v>57</v>
      </c>
      <c r="S67">
        <v>4.08</v>
      </c>
      <c r="T67">
        <v>68.260000000000005</v>
      </c>
      <c r="U67">
        <v>22.75</v>
      </c>
      <c r="V67">
        <v>22.76</v>
      </c>
      <c r="W67">
        <v>166.77</v>
      </c>
      <c r="X67">
        <v>33.35</v>
      </c>
      <c r="Y67">
        <v>45.05</v>
      </c>
      <c r="Z67">
        <v>31.43</v>
      </c>
      <c r="AA67">
        <v>60</v>
      </c>
      <c r="AB67">
        <v>30</v>
      </c>
    </row>
    <row r="68" spans="1:28">
      <c r="A68" t="s">
        <v>110</v>
      </c>
      <c r="B68" s="75">
        <v>261.02</v>
      </c>
      <c r="C68" s="75">
        <v>67.52</v>
      </c>
      <c r="D68" s="135">
        <f t="shared" ref="D68:D98" si="1">N68+O68+P68</f>
        <v>72.069999999999993</v>
      </c>
      <c r="E68" s="75"/>
      <c r="F68" s="78">
        <v>8.0299999999999994</v>
      </c>
      <c r="G68" s="78">
        <v>8.0299999999999994</v>
      </c>
      <c r="H68" s="78">
        <v>8.23</v>
      </c>
      <c r="I68">
        <v>66.41</v>
      </c>
      <c r="J68">
        <v>271.29000000000002</v>
      </c>
      <c r="K68">
        <v>91.12</v>
      </c>
      <c r="L68">
        <v>3.57</v>
      </c>
      <c r="M68">
        <v>11.19</v>
      </c>
      <c r="N68" s="135">
        <v>24.02</v>
      </c>
      <c r="O68" s="135">
        <v>24.02</v>
      </c>
      <c r="P68" s="135">
        <v>24.03</v>
      </c>
      <c r="Q68">
        <v>3.99</v>
      </c>
      <c r="R68">
        <v>48.66</v>
      </c>
      <c r="S68">
        <v>4.08</v>
      </c>
      <c r="T68">
        <v>92.48</v>
      </c>
      <c r="U68">
        <v>30.83</v>
      </c>
      <c r="V68">
        <v>30.81</v>
      </c>
      <c r="W68">
        <v>147.32</v>
      </c>
      <c r="X68">
        <v>29.46</v>
      </c>
      <c r="Y68">
        <v>41.2</v>
      </c>
      <c r="Z68">
        <v>29.73</v>
      </c>
      <c r="AA68">
        <v>52.51</v>
      </c>
      <c r="AB68">
        <v>26.25</v>
      </c>
    </row>
    <row r="69" spans="1:28">
      <c r="A69" t="s">
        <v>111</v>
      </c>
      <c r="B69" s="75">
        <v>261.02</v>
      </c>
      <c r="C69" s="75">
        <v>67.52</v>
      </c>
      <c r="D69" s="135">
        <f t="shared" si="1"/>
        <v>64.75</v>
      </c>
      <c r="E69" s="75"/>
      <c r="F69" s="78">
        <v>7.16</v>
      </c>
      <c r="G69" s="78">
        <v>7.16</v>
      </c>
      <c r="H69" s="78">
        <v>7.34</v>
      </c>
      <c r="I69">
        <v>66.41</v>
      </c>
      <c r="J69">
        <v>271.29000000000002</v>
      </c>
      <c r="K69">
        <v>91.12</v>
      </c>
      <c r="L69">
        <v>3.57</v>
      </c>
      <c r="M69">
        <v>9.1999999999999993</v>
      </c>
      <c r="N69" s="135">
        <v>21.58</v>
      </c>
      <c r="O69" s="135">
        <v>21.58</v>
      </c>
      <c r="P69" s="135">
        <v>21.59</v>
      </c>
      <c r="Q69">
        <v>3.99</v>
      </c>
      <c r="R69">
        <v>41.32</v>
      </c>
      <c r="S69">
        <v>4.08</v>
      </c>
      <c r="T69">
        <v>93.54</v>
      </c>
      <c r="U69">
        <v>31.18</v>
      </c>
      <c r="V69">
        <v>31.18</v>
      </c>
      <c r="W69">
        <v>129.72999999999999</v>
      </c>
      <c r="X69">
        <v>25.94</v>
      </c>
      <c r="Y69">
        <v>36.909999999999997</v>
      </c>
      <c r="Z69">
        <v>25.59</v>
      </c>
      <c r="AA69">
        <v>45.34</v>
      </c>
      <c r="AB69">
        <v>22.66</v>
      </c>
    </row>
    <row r="70" spans="1:28">
      <c r="A70" t="s">
        <v>112</v>
      </c>
      <c r="B70" s="75">
        <v>261.02</v>
      </c>
      <c r="C70" s="75">
        <v>67.52</v>
      </c>
      <c r="D70" s="135">
        <f t="shared" si="1"/>
        <v>60.929999999999993</v>
      </c>
      <c r="E70" s="75"/>
      <c r="F70" s="78">
        <v>6.23</v>
      </c>
      <c r="G70" s="78">
        <v>6.23</v>
      </c>
      <c r="H70" s="78">
        <v>6.38</v>
      </c>
      <c r="I70">
        <v>66.41</v>
      </c>
      <c r="J70">
        <v>271.29000000000002</v>
      </c>
      <c r="K70">
        <v>91.12</v>
      </c>
      <c r="L70">
        <v>3.57</v>
      </c>
      <c r="M70">
        <v>8.8800000000000008</v>
      </c>
      <c r="N70" s="135">
        <v>20.309999999999999</v>
      </c>
      <c r="O70" s="135">
        <v>20.309999999999999</v>
      </c>
      <c r="P70" s="135">
        <v>20.309999999999999</v>
      </c>
      <c r="Q70">
        <v>3.99</v>
      </c>
      <c r="R70">
        <v>32.75</v>
      </c>
      <c r="S70">
        <v>4.08</v>
      </c>
      <c r="T70">
        <v>94.07</v>
      </c>
      <c r="U70">
        <v>31.36</v>
      </c>
      <c r="V70">
        <v>31.34</v>
      </c>
      <c r="W70">
        <v>110.73</v>
      </c>
      <c r="X70">
        <v>22.14</v>
      </c>
      <c r="Y70">
        <v>32.54</v>
      </c>
      <c r="Z70">
        <v>22.87</v>
      </c>
      <c r="AA70">
        <v>33.340000000000003</v>
      </c>
      <c r="AB70">
        <v>16.670000000000002</v>
      </c>
    </row>
    <row r="71" spans="1:28">
      <c r="A71" t="s">
        <v>113</v>
      </c>
      <c r="B71" s="75">
        <v>261.02</v>
      </c>
      <c r="C71" s="75">
        <v>67.52</v>
      </c>
      <c r="D71" s="135">
        <f t="shared" si="1"/>
        <v>56.97</v>
      </c>
      <c r="E71" s="75"/>
      <c r="F71" s="78">
        <v>5.27</v>
      </c>
      <c r="G71" s="78">
        <v>5.27</v>
      </c>
      <c r="H71" s="78">
        <v>5.4</v>
      </c>
      <c r="I71">
        <v>66.41</v>
      </c>
      <c r="J71">
        <v>271.29000000000002</v>
      </c>
      <c r="K71">
        <v>91.12</v>
      </c>
      <c r="L71">
        <v>3.57</v>
      </c>
      <c r="M71">
        <v>8.6</v>
      </c>
      <c r="N71" s="135">
        <v>18.989999999999998</v>
      </c>
      <c r="O71" s="135">
        <v>18.989999999999998</v>
      </c>
      <c r="P71" s="135">
        <v>18.989999999999998</v>
      </c>
      <c r="Q71">
        <v>4.22</v>
      </c>
      <c r="R71">
        <v>24.64</v>
      </c>
      <c r="S71">
        <v>3.99</v>
      </c>
      <c r="T71">
        <v>94</v>
      </c>
      <c r="U71">
        <v>31.33</v>
      </c>
      <c r="V71">
        <v>31.33</v>
      </c>
      <c r="W71">
        <v>91.69</v>
      </c>
      <c r="X71">
        <v>18.34</v>
      </c>
      <c r="Y71">
        <v>28.03</v>
      </c>
      <c r="Z71">
        <v>20.16</v>
      </c>
      <c r="AA71">
        <v>30</v>
      </c>
      <c r="AB71">
        <v>15</v>
      </c>
    </row>
    <row r="72" spans="1:28">
      <c r="A72" t="s">
        <v>114</v>
      </c>
      <c r="B72" s="75">
        <v>261.02</v>
      </c>
      <c r="C72" s="75">
        <v>67.52</v>
      </c>
      <c r="D72" s="135">
        <f t="shared" si="1"/>
        <v>54.41</v>
      </c>
      <c r="E72" s="75"/>
      <c r="F72" s="78">
        <v>4.1900000000000004</v>
      </c>
      <c r="G72" s="78">
        <v>4.1900000000000004</v>
      </c>
      <c r="H72" s="78">
        <v>4.29</v>
      </c>
      <c r="I72">
        <v>66.41</v>
      </c>
      <c r="J72">
        <v>271.29000000000002</v>
      </c>
      <c r="K72">
        <v>91.12</v>
      </c>
      <c r="L72">
        <v>3.57</v>
      </c>
      <c r="M72">
        <v>8.61</v>
      </c>
      <c r="N72" s="135">
        <v>18.2</v>
      </c>
      <c r="O72" s="135">
        <v>18.2</v>
      </c>
      <c r="P72" s="135">
        <v>18.010000000000002</v>
      </c>
      <c r="Q72">
        <v>4.22</v>
      </c>
      <c r="R72">
        <v>17.940000000000001</v>
      </c>
      <c r="S72">
        <v>3.99</v>
      </c>
      <c r="T72">
        <v>95.02</v>
      </c>
      <c r="U72">
        <v>31.67</v>
      </c>
      <c r="V72">
        <v>31.68</v>
      </c>
      <c r="W72">
        <v>72.88</v>
      </c>
      <c r="X72">
        <v>14.57</v>
      </c>
      <c r="Y72">
        <v>23.16</v>
      </c>
      <c r="Z72">
        <v>16.18</v>
      </c>
      <c r="AA72">
        <v>24.67</v>
      </c>
      <c r="AB72">
        <v>12.33</v>
      </c>
    </row>
    <row r="73" spans="1:28">
      <c r="A73" t="s">
        <v>115</v>
      </c>
      <c r="B73" s="75">
        <v>261.02</v>
      </c>
      <c r="C73" s="75">
        <v>67.52</v>
      </c>
      <c r="D73" s="135">
        <f t="shared" si="1"/>
        <v>34.380000000000003</v>
      </c>
      <c r="E73" s="75"/>
      <c r="F73" s="78">
        <v>3.21</v>
      </c>
      <c r="G73" s="78">
        <v>3.21</v>
      </c>
      <c r="H73" s="78">
        <v>3.29</v>
      </c>
      <c r="I73">
        <v>66.41</v>
      </c>
      <c r="J73">
        <v>271.29000000000002</v>
      </c>
      <c r="K73">
        <v>91.12</v>
      </c>
      <c r="L73">
        <v>3.57</v>
      </c>
      <c r="M73">
        <v>8.08</v>
      </c>
      <c r="N73" s="135">
        <v>12.56</v>
      </c>
      <c r="O73" s="135">
        <v>11.25</v>
      </c>
      <c r="P73" s="135">
        <v>10.57</v>
      </c>
      <c r="Q73">
        <v>4.22</v>
      </c>
      <c r="R73">
        <v>12.15</v>
      </c>
      <c r="S73">
        <v>3.99</v>
      </c>
      <c r="T73">
        <v>96.91</v>
      </c>
      <c r="U73">
        <v>32.299999999999997</v>
      </c>
      <c r="V73">
        <v>32.299999999999997</v>
      </c>
      <c r="W73">
        <v>54.22</v>
      </c>
      <c r="X73">
        <v>10.84</v>
      </c>
      <c r="Y73">
        <v>18.37</v>
      </c>
      <c r="Z73">
        <v>13.25</v>
      </c>
      <c r="AA73">
        <v>20</v>
      </c>
      <c r="AB73">
        <v>10</v>
      </c>
    </row>
    <row r="74" spans="1:28">
      <c r="A74" t="s">
        <v>116</v>
      </c>
      <c r="B74" s="75">
        <v>261.02</v>
      </c>
      <c r="C74" s="75">
        <v>67.52</v>
      </c>
      <c r="D74" s="135">
        <f t="shared" si="1"/>
        <v>13.11</v>
      </c>
      <c r="E74" s="75"/>
      <c r="F74" s="78">
        <v>2.25</v>
      </c>
      <c r="G74" s="78">
        <v>2.25</v>
      </c>
      <c r="H74" s="78">
        <v>2.2999999999999998</v>
      </c>
      <c r="I74">
        <v>66.41</v>
      </c>
      <c r="J74">
        <v>271.29000000000002</v>
      </c>
      <c r="K74">
        <v>91.12</v>
      </c>
      <c r="L74">
        <v>3.57</v>
      </c>
      <c r="M74">
        <v>11.03</v>
      </c>
      <c r="N74" s="135">
        <v>4.6100000000000003</v>
      </c>
      <c r="O74" s="135">
        <v>3.39</v>
      </c>
      <c r="P74" s="135">
        <v>5.1100000000000003</v>
      </c>
      <c r="Q74">
        <v>4.22</v>
      </c>
      <c r="R74">
        <v>7.63</v>
      </c>
      <c r="S74">
        <v>3.99</v>
      </c>
      <c r="T74">
        <v>97.88</v>
      </c>
      <c r="U74">
        <v>32.630000000000003</v>
      </c>
      <c r="V74">
        <v>32.619999999999997</v>
      </c>
      <c r="W74">
        <v>40.18</v>
      </c>
      <c r="X74">
        <v>8.0399999999999991</v>
      </c>
      <c r="Y74">
        <v>14.97</v>
      </c>
      <c r="Z74">
        <v>9.27</v>
      </c>
      <c r="AA74">
        <v>18.23</v>
      </c>
      <c r="AB74">
        <v>9.11</v>
      </c>
    </row>
    <row r="75" spans="1:28">
      <c r="A75" t="s">
        <v>117</v>
      </c>
      <c r="B75" s="75">
        <v>261.02</v>
      </c>
      <c r="C75" s="75">
        <v>67.52</v>
      </c>
      <c r="D75" s="135">
        <f t="shared" si="1"/>
        <v>0</v>
      </c>
      <c r="E75" s="75"/>
      <c r="F75" s="78">
        <v>1.38</v>
      </c>
      <c r="G75" s="78">
        <v>1.38</v>
      </c>
      <c r="H75" s="78">
        <v>1.41</v>
      </c>
      <c r="I75">
        <v>66.41</v>
      </c>
      <c r="J75">
        <v>271.29000000000002</v>
      </c>
      <c r="K75">
        <v>91.12</v>
      </c>
      <c r="L75">
        <v>3.65</v>
      </c>
      <c r="M75">
        <v>10.42</v>
      </c>
      <c r="N75" s="135">
        <v>0</v>
      </c>
      <c r="O75" s="135">
        <v>0</v>
      </c>
      <c r="P75" s="135">
        <v>0</v>
      </c>
      <c r="Q75">
        <v>4.22</v>
      </c>
      <c r="R75">
        <v>4.41</v>
      </c>
      <c r="S75">
        <v>4.18</v>
      </c>
      <c r="T75">
        <v>98.24</v>
      </c>
      <c r="U75">
        <v>32.75</v>
      </c>
      <c r="V75">
        <v>32.74</v>
      </c>
      <c r="W75">
        <v>27.73</v>
      </c>
      <c r="X75">
        <v>5.55</v>
      </c>
      <c r="Y75">
        <v>12.06</v>
      </c>
      <c r="Z75">
        <v>5.61</v>
      </c>
      <c r="AA75">
        <v>12.88</v>
      </c>
      <c r="AB75">
        <v>6.44</v>
      </c>
    </row>
    <row r="76" spans="1:28">
      <c r="A76" t="s">
        <v>118</v>
      </c>
      <c r="B76" s="75">
        <v>261.02</v>
      </c>
      <c r="C76" s="75">
        <v>67.52</v>
      </c>
      <c r="D76" s="135">
        <f t="shared" si="1"/>
        <v>0</v>
      </c>
      <c r="E76" s="75"/>
      <c r="F76" s="78">
        <v>0.71</v>
      </c>
      <c r="G76" s="78">
        <v>0.71</v>
      </c>
      <c r="H76" s="78">
        <v>0.73</v>
      </c>
      <c r="I76">
        <v>66.41</v>
      </c>
      <c r="J76">
        <v>271.29000000000002</v>
      </c>
      <c r="K76">
        <v>91.12</v>
      </c>
      <c r="L76">
        <v>3.65</v>
      </c>
      <c r="M76">
        <v>10.16</v>
      </c>
      <c r="N76" s="135">
        <v>0</v>
      </c>
      <c r="O76" s="135">
        <v>0</v>
      </c>
      <c r="P76" s="135">
        <v>0</v>
      </c>
      <c r="Q76">
        <v>4.22</v>
      </c>
      <c r="R76">
        <v>2.1</v>
      </c>
      <c r="S76">
        <v>4.18</v>
      </c>
      <c r="T76">
        <v>98.82</v>
      </c>
      <c r="U76">
        <v>32.94</v>
      </c>
      <c r="V76">
        <v>32.94</v>
      </c>
      <c r="W76">
        <v>17.760000000000002</v>
      </c>
      <c r="X76">
        <v>3.55</v>
      </c>
      <c r="Y76">
        <v>7.05</v>
      </c>
      <c r="Z76">
        <v>2.5099999999999998</v>
      </c>
      <c r="AA76">
        <v>8.09</v>
      </c>
      <c r="AB76">
        <v>4.05</v>
      </c>
    </row>
    <row r="77" spans="1:28">
      <c r="A77" t="s">
        <v>119</v>
      </c>
      <c r="B77" s="75">
        <v>261.02</v>
      </c>
      <c r="C77" s="75">
        <v>67.52</v>
      </c>
      <c r="D77" s="135">
        <f t="shared" si="1"/>
        <v>0</v>
      </c>
      <c r="E77" s="75"/>
      <c r="F77" s="78">
        <v>0.24</v>
      </c>
      <c r="G77" s="78">
        <v>0.24</v>
      </c>
      <c r="H77" s="78">
        <v>0.25</v>
      </c>
      <c r="I77">
        <v>66.41</v>
      </c>
      <c r="J77">
        <v>271.29000000000002</v>
      </c>
      <c r="K77">
        <v>91.12</v>
      </c>
      <c r="L77">
        <v>3.65</v>
      </c>
      <c r="M77">
        <v>9.91</v>
      </c>
      <c r="N77" s="135">
        <v>0</v>
      </c>
      <c r="O77" s="135">
        <v>0</v>
      </c>
      <c r="P77" s="135">
        <v>0</v>
      </c>
      <c r="Q77">
        <v>4.22</v>
      </c>
      <c r="R77">
        <v>0.68</v>
      </c>
      <c r="S77">
        <v>4.18</v>
      </c>
      <c r="T77">
        <v>96.77</v>
      </c>
      <c r="U77">
        <v>32.26</v>
      </c>
      <c r="V77">
        <v>32.24</v>
      </c>
      <c r="W77">
        <v>10.119999999999999</v>
      </c>
      <c r="X77">
        <v>2.02</v>
      </c>
      <c r="Y77">
        <v>4.4400000000000004</v>
      </c>
      <c r="Z77">
        <v>0</v>
      </c>
      <c r="AA77">
        <v>4.29</v>
      </c>
      <c r="AB77">
        <v>2.14</v>
      </c>
    </row>
    <row r="78" spans="1:28">
      <c r="A78" t="s">
        <v>120</v>
      </c>
      <c r="B78" s="75">
        <v>261.02</v>
      </c>
      <c r="C78" s="75">
        <v>67.52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66.41</v>
      </c>
      <c r="J78">
        <v>271.29000000000002</v>
      </c>
      <c r="K78">
        <v>91.12</v>
      </c>
      <c r="L78">
        <v>3.65</v>
      </c>
      <c r="M78">
        <v>9.52</v>
      </c>
      <c r="N78" s="135">
        <v>0</v>
      </c>
      <c r="O78" s="135">
        <v>0</v>
      </c>
      <c r="P78" s="135">
        <v>0</v>
      </c>
      <c r="Q78">
        <v>4.22</v>
      </c>
      <c r="R78">
        <v>0</v>
      </c>
      <c r="S78">
        <v>4.18</v>
      </c>
      <c r="T78">
        <v>96.8</v>
      </c>
      <c r="U78">
        <v>32.270000000000003</v>
      </c>
      <c r="V78">
        <v>32.26</v>
      </c>
      <c r="W78">
        <v>4.3899999999999997</v>
      </c>
      <c r="X78">
        <v>0.88</v>
      </c>
      <c r="Y78">
        <v>1.72</v>
      </c>
      <c r="Z78">
        <v>0</v>
      </c>
      <c r="AA78">
        <v>1.6</v>
      </c>
      <c r="AB78">
        <v>0.8</v>
      </c>
    </row>
    <row r="79" spans="1:28">
      <c r="A79" t="s">
        <v>121</v>
      </c>
      <c r="B79" s="75">
        <v>261.02</v>
      </c>
      <c r="C79" s="75">
        <v>67.52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116.12</v>
      </c>
      <c r="J79">
        <v>271.29000000000002</v>
      </c>
      <c r="K79">
        <v>91.12</v>
      </c>
      <c r="L79">
        <v>3.65</v>
      </c>
      <c r="M79">
        <v>9.26</v>
      </c>
      <c r="N79" s="135">
        <v>0</v>
      </c>
      <c r="O79" s="135">
        <v>0</v>
      </c>
      <c r="P79" s="135">
        <v>0</v>
      </c>
      <c r="Q79">
        <v>4.22</v>
      </c>
      <c r="R79">
        <v>0</v>
      </c>
      <c r="S79">
        <v>4.18</v>
      </c>
      <c r="T79">
        <v>96.88</v>
      </c>
      <c r="U79">
        <v>32.29</v>
      </c>
      <c r="V79">
        <v>32.29</v>
      </c>
      <c r="W79">
        <v>0.73</v>
      </c>
      <c r="X79">
        <v>0.15</v>
      </c>
      <c r="Y79">
        <v>0.28000000000000003</v>
      </c>
      <c r="Z79">
        <v>0</v>
      </c>
      <c r="AA79">
        <v>0.17</v>
      </c>
      <c r="AB79">
        <v>0.08</v>
      </c>
    </row>
    <row r="80" spans="1:28">
      <c r="A80" t="s">
        <v>122</v>
      </c>
      <c r="B80" s="75">
        <v>261.02</v>
      </c>
      <c r="C80" s="75">
        <v>67.52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116.12</v>
      </c>
      <c r="J80">
        <v>271.29000000000002</v>
      </c>
      <c r="K80">
        <v>91.12</v>
      </c>
      <c r="L80">
        <v>3.65</v>
      </c>
      <c r="M80">
        <v>9.08</v>
      </c>
      <c r="N80" s="135">
        <v>0</v>
      </c>
      <c r="O80" s="135">
        <v>0</v>
      </c>
      <c r="P80" s="135">
        <v>0</v>
      </c>
      <c r="Q80">
        <v>4.22</v>
      </c>
      <c r="R80">
        <v>0</v>
      </c>
      <c r="S80">
        <v>4.18</v>
      </c>
      <c r="T80">
        <v>95.13</v>
      </c>
      <c r="U80">
        <v>31.71</v>
      </c>
      <c r="V80">
        <v>31.7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261.02</v>
      </c>
      <c r="C81" s="75">
        <v>67.52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116.12</v>
      </c>
      <c r="J81">
        <v>271.29000000000002</v>
      </c>
      <c r="K81">
        <v>91.12</v>
      </c>
      <c r="L81">
        <v>4.03</v>
      </c>
      <c r="M81">
        <v>8.8800000000000008</v>
      </c>
      <c r="N81" s="135">
        <v>0</v>
      </c>
      <c r="O81" s="135">
        <v>0</v>
      </c>
      <c r="P81" s="135">
        <v>0</v>
      </c>
      <c r="Q81">
        <v>4.22</v>
      </c>
      <c r="R81">
        <v>0</v>
      </c>
      <c r="S81">
        <v>4.18</v>
      </c>
      <c r="T81">
        <v>91.85</v>
      </c>
      <c r="U81">
        <v>30.62</v>
      </c>
      <c r="V81">
        <v>30.61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261.02</v>
      </c>
      <c r="C82" s="75">
        <v>67.52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116.12</v>
      </c>
      <c r="J82">
        <v>271.29000000000002</v>
      </c>
      <c r="K82">
        <v>91.12</v>
      </c>
      <c r="L82">
        <v>4.03</v>
      </c>
      <c r="M82">
        <v>8.5</v>
      </c>
      <c r="N82" s="135">
        <v>0</v>
      </c>
      <c r="O82" s="135">
        <v>0</v>
      </c>
      <c r="P82" s="135">
        <v>0</v>
      </c>
      <c r="Q82">
        <v>4.22</v>
      </c>
      <c r="R82">
        <v>0</v>
      </c>
      <c r="S82">
        <v>4.18</v>
      </c>
      <c r="T82">
        <v>89.11</v>
      </c>
      <c r="U82">
        <v>29.7</v>
      </c>
      <c r="V82">
        <v>29.71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261.02</v>
      </c>
      <c r="C83" s="75">
        <v>67.52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116.12</v>
      </c>
      <c r="J83">
        <v>271.29000000000002</v>
      </c>
      <c r="K83">
        <v>91.12</v>
      </c>
      <c r="L83">
        <v>4.03</v>
      </c>
      <c r="M83">
        <v>8.16</v>
      </c>
      <c r="N83" s="135">
        <v>0</v>
      </c>
      <c r="O83" s="135">
        <v>0</v>
      </c>
      <c r="P83" s="135">
        <v>0</v>
      </c>
      <c r="Q83">
        <v>3.99</v>
      </c>
      <c r="R83">
        <v>0</v>
      </c>
      <c r="S83">
        <v>4.08</v>
      </c>
      <c r="T83">
        <v>86.87</v>
      </c>
      <c r="U83">
        <v>28.96</v>
      </c>
      <c r="V83">
        <v>28.94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261.02</v>
      </c>
      <c r="C84" s="75">
        <v>67.52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116.12</v>
      </c>
      <c r="J84">
        <v>271.29000000000002</v>
      </c>
      <c r="K84">
        <v>91.12</v>
      </c>
      <c r="L84">
        <v>4.03</v>
      </c>
      <c r="M84">
        <v>7.74</v>
      </c>
      <c r="N84" s="135">
        <v>0</v>
      </c>
      <c r="O84" s="135">
        <v>0</v>
      </c>
      <c r="P84" s="135">
        <v>0</v>
      </c>
      <c r="Q84">
        <v>3.99</v>
      </c>
      <c r="R84">
        <v>0</v>
      </c>
      <c r="S84">
        <v>4.08</v>
      </c>
      <c r="T84">
        <v>85.56</v>
      </c>
      <c r="U84">
        <v>28.52</v>
      </c>
      <c r="V84">
        <v>28.52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261.02</v>
      </c>
      <c r="C85" s="75">
        <v>67.52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116.12</v>
      </c>
      <c r="J85">
        <v>271.29000000000002</v>
      </c>
      <c r="K85">
        <v>91.12</v>
      </c>
      <c r="L85">
        <v>4.03</v>
      </c>
      <c r="M85">
        <v>6.95</v>
      </c>
      <c r="N85" s="135">
        <v>0</v>
      </c>
      <c r="O85" s="135">
        <v>0</v>
      </c>
      <c r="P85" s="135">
        <v>0</v>
      </c>
      <c r="Q85">
        <v>3.99</v>
      </c>
      <c r="R85">
        <v>0</v>
      </c>
      <c r="S85">
        <v>4.08</v>
      </c>
      <c r="T85">
        <v>85.89</v>
      </c>
      <c r="U85">
        <v>28.63</v>
      </c>
      <c r="V85">
        <v>28.63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261.02</v>
      </c>
      <c r="C86" s="75">
        <v>67.52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116.12</v>
      </c>
      <c r="J86">
        <v>271.29000000000002</v>
      </c>
      <c r="K86">
        <v>91.12</v>
      </c>
      <c r="L86">
        <v>4.03</v>
      </c>
      <c r="M86">
        <v>6.1</v>
      </c>
      <c r="N86" s="135">
        <v>0</v>
      </c>
      <c r="O86" s="135">
        <v>0</v>
      </c>
      <c r="P86" s="135">
        <v>0</v>
      </c>
      <c r="Q86">
        <v>3.99</v>
      </c>
      <c r="R86">
        <v>0</v>
      </c>
      <c r="S86">
        <v>4.08</v>
      </c>
      <c r="T86">
        <v>82.37</v>
      </c>
      <c r="U86">
        <v>27.46</v>
      </c>
      <c r="V86">
        <v>27.45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261.02</v>
      </c>
      <c r="C87" s="75">
        <v>67.52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116.12</v>
      </c>
      <c r="J87">
        <v>271.29000000000002</v>
      </c>
      <c r="K87">
        <v>91.12</v>
      </c>
      <c r="L87">
        <v>3.88</v>
      </c>
      <c r="M87">
        <v>5.32</v>
      </c>
      <c r="N87" s="135">
        <v>0</v>
      </c>
      <c r="O87" s="135">
        <v>0</v>
      </c>
      <c r="P87" s="135">
        <v>0</v>
      </c>
      <c r="Q87">
        <v>3.99</v>
      </c>
      <c r="R87">
        <v>0</v>
      </c>
      <c r="S87">
        <v>4.08</v>
      </c>
      <c r="T87">
        <v>75.73</v>
      </c>
      <c r="U87">
        <v>25.24</v>
      </c>
      <c r="V87">
        <v>25.25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261.02</v>
      </c>
      <c r="C88" s="75">
        <v>67.52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116.12</v>
      </c>
      <c r="J88">
        <v>271.29000000000002</v>
      </c>
      <c r="K88">
        <v>91.12</v>
      </c>
      <c r="L88">
        <v>3.88</v>
      </c>
      <c r="M88">
        <v>4.55</v>
      </c>
      <c r="N88" s="135">
        <v>0</v>
      </c>
      <c r="O88" s="135">
        <v>0</v>
      </c>
      <c r="P88" s="135">
        <v>0</v>
      </c>
      <c r="Q88">
        <v>3.99</v>
      </c>
      <c r="R88">
        <v>0</v>
      </c>
      <c r="S88">
        <v>4.08</v>
      </c>
      <c r="T88">
        <v>75.31</v>
      </c>
      <c r="U88">
        <v>25.1</v>
      </c>
      <c r="V88">
        <v>25.11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261.02</v>
      </c>
      <c r="C89" s="75">
        <v>67.52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116.12</v>
      </c>
      <c r="J89">
        <v>271.29000000000002</v>
      </c>
      <c r="K89">
        <v>91.12</v>
      </c>
      <c r="L89">
        <v>3.88</v>
      </c>
      <c r="M89">
        <v>6.13</v>
      </c>
      <c r="N89" s="135">
        <v>0</v>
      </c>
      <c r="O89" s="135">
        <v>0</v>
      </c>
      <c r="P89" s="135">
        <v>0</v>
      </c>
      <c r="Q89">
        <v>4.45</v>
      </c>
      <c r="R89">
        <v>0</v>
      </c>
      <c r="S89">
        <v>4.08</v>
      </c>
      <c r="T89">
        <v>75.13</v>
      </c>
      <c r="U89">
        <v>25.04</v>
      </c>
      <c r="V89">
        <v>25.04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261.02</v>
      </c>
      <c r="C90" s="75">
        <v>67.52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116.12</v>
      </c>
      <c r="J90">
        <v>271.29000000000002</v>
      </c>
      <c r="K90">
        <v>91.12</v>
      </c>
      <c r="L90">
        <v>3.88</v>
      </c>
      <c r="M90">
        <v>6.03</v>
      </c>
      <c r="N90" s="135">
        <v>0</v>
      </c>
      <c r="O90" s="135">
        <v>0</v>
      </c>
      <c r="P90" s="135">
        <v>0</v>
      </c>
      <c r="Q90">
        <v>4.45</v>
      </c>
      <c r="R90">
        <v>0</v>
      </c>
      <c r="S90">
        <v>4.08</v>
      </c>
      <c r="T90">
        <v>75.23</v>
      </c>
      <c r="U90">
        <v>25.08</v>
      </c>
      <c r="V90">
        <v>25.06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261.02</v>
      </c>
      <c r="C91" s="75">
        <v>67.52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116.12</v>
      </c>
      <c r="J91">
        <v>271.29000000000002</v>
      </c>
      <c r="K91">
        <v>91.12</v>
      </c>
      <c r="L91">
        <v>4.1900000000000004</v>
      </c>
      <c r="M91">
        <v>6.03</v>
      </c>
      <c r="N91" s="135">
        <v>0</v>
      </c>
      <c r="O91" s="135">
        <v>0</v>
      </c>
      <c r="P91" s="135">
        <v>0</v>
      </c>
      <c r="Q91">
        <v>4.45</v>
      </c>
      <c r="R91">
        <v>0</v>
      </c>
      <c r="S91">
        <v>4.3600000000000003</v>
      </c>
      <c r="T91">
        <v>74.94</v>
      </c>
      <c r="U91">
        <v>24.98</v>
      </c>
      <c r="V91">
        <v>24.98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261.02</v>
      </c>
      <c r="C92" s="75">
        <v>67.52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116.12</v>
      </c>
      <c r="J92">
        <v>271.29000000000002</v>
      </c>
      <c r="K92">
        <v>91.12</v>
      </c>
      <c r="L92">
        <v>4.1900000000000004</v>
      </c>
      <c r="M92">
        <v>6.03</v>
      </c>
      <c r="N92" s="135">
        <v>0</v>
      </c>
      <c r="O92" s="135">
        <v>0</v>
      </c>
      <c r="P92" s="135">
        <v>0</v>
      </c>
      <c r="Q92">
        <v>4.45</v>
      </c>
      <c r="R92">
        <v>0</v>
      </c>
      <c r="S92">
        <v>4.3600000000000003</v>
      </c>
      <c r="T92">
        <v>74.78</v>
      </c>
      <c r="U92">
        <v>24.93</v>
      </c>
      <c r="V92">
        <v>24.92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261.02</v>
      </c>
      <c r="C93" s="75">
        <v>67.52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116.12</v>
      </c>
      <c r="J93">
        <v>271.29000000000002</v>
      </c>
      <c r="K93">
        <v>91.12</v>
      </c>
      <c r="L93">
        <v>4.1900000000000004</v>
      </c>
      <c r="M93">
        <v>6.03</v>
      </c>
      <c r="N93" s="135">
        <v>0</v>
      </c>
      <c r="O93" s="135">
        <v>0</v>
      </c>
      <c r="P93" s="135">
        <v>0</v>
      </c>
      <c r="Q93">
        <v>4.45</v>
      </c>
      <c r="R93">
        <v>0</v>
      </c>
      <c r="S93">
        <v>4.3600000000000003</v>
      </c>
      <c r="T93">
        <v>74.28</v>
      </c>
      <c r="U93">
        <v>24.76</v>
      </c>
      <c r="V93">
        <v>24.76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261.02</v>
      </c>
      <c r="C94" s="75">
        <v>67.52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116.12</v>
      </c>
      <c r="J94">
        <v>271.29000000000002</v>
      </c>
      <c r="K94">
        <v>91.12</v>
      </c>
      <c r="L94">
        <v>4.1900000000000004</v>
      </c>
      <c r="M94">
        <v>6.03</v>
      </c>
      <c r="N94" s="135">
        <v>0</v>
      </c>
      <c r="O94" s="135">
        <v>0</v>
      </c>
      <c r="P94" s="135">
        <v>0</v>
      </c>
      <c r="Q94">
        <v>4.45</v>
      </c>
      <c r="R94">
        <v>0</v>
      </c>
      <c r="S94">
        <v>4.3600000000000003</v>
      </c>
      <c r="T94">
        <v>80.930000000000007</v>
      </c>
      <c r="U94">
        <v>26.98</v>
      </c>
      <c r="V94">
        <v>26.96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261.02</v>
      </c>
      <c r="C95" s="75">
        <v>67.52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116.12</v>
      </c>
      <c r="J95">
        <v>271.29000000000002</v>
      </c>
      <c r="K95">
        <v>91.12</v>
      </c>
      <c r="L95">
        <v>4.03</v>
      </c>
      <c r="M95">
        <v>6.13</v>
      </c>
      <c r="N95" s="135">
        <v>0</v>
      </c>
      <c r="O95" s="135">
        <v>0</v>
      </c>
      <c r="P95" s="135">
        <v>0</v>
      </c>
      <c r="Q95">
        <v>4.29</v>
      </c>
      <c r="R95">
        <v>0</v>
      </c>
      <c r="S95">
        <v>4.3600000000000003</v>
      </c>
      <c r="T95">
        <v>81.23</v>
      </c>
      <c r="U95">
        <v>27.08</v>
      </c>
      <c r="V95">
        <v>27.06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261.02</v>
      </c>
      <c r="C96" s="75">
        <v>67.52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116.12</v>
      </c>
      <c r="J96">
        <v>271.29000000000002</v>
      </c>
      <c r="K96">
        <v>91.12</v>
      </c>
      <c r="L96">
        <v>4.03</v>
      </c>
      <c r="M96">
        <v>6.03</v>
      </c>
      <c r="N96" s="135">
        <v>0</v>
      </c>
      <c r="O96" s="135">
        <v>0</v>
      </c>
      <c r="P96" s="135">
        <v>0</v>
      </c>
      <c r="Q96">
        <v>4.29</v>
      </c>
      <c r="R96">
        <v>0</v>
      </c>
      <c r="S96">
        <v>4.3600000000000003</v>
      </c>
      <c r="T96">
        <v>82.23</v>
      </c>
      <c r="U96">
        <v>27.41</v>
      </c>
      <c r="V96">
        <v>27.4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261.02</v>
      </c>
      <c r="C97" s="75">
        <v>67.52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116.12</v>
      </c>
      <c r="J97">
        <v>271.29000000000002</v>
      </c>
      <c r="K97">
        <v>91.12</v>
      </c>
      <c r="L97">
        <v>4.03</v>
      </c>
      <c r="M97">
        <v>6.03</v>
      </c>
      <c r="N97" s="135">
        <v>0</v>
      </c>
      <c r="O97" s="135">
        <v>0</v>
      </c>
      <c r="P97" s="135">
        <v>0</v>
      </c>
      <c r="Q97">
        <v>4.29</v>
      </c>
      <c r="R97">
        <v>0</v>
      </c>
      <c r="S97">
        <v>4.3600000000000003</v>
      </c>
      <c r="T97">
        <v>83.56</v>
      </c>
      <c r="U97">
        <v>27.85</v>
      </c>
      <c r="V97">
        <v>27.86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261.02</v>
      </c>
      <c r="C98" s="75">
        <v>67.52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116.12</v>
      </c>
      <c r="J98">
        <v>271.29000000000002</v>
      </c>
      <c r="K98">
        <v>91.12</v>
      </c>
      <c r="L98">
        <v>4.03</v>
      </c>
      <c r="M98">
        <v>6.03</v>
      </c>
      <c r="N98" s="135">
        <v>0</v>
      </c>
      <c r="O98" s="135">
        <v>0</v>
      </c>
      <c r="P98" s="135">
        <v>0</v>
      </c>
      <c r="Q98">
        <v>4.29</v>
      </c>
      <c r="R98">
        <v>0</v>
      </c>
      <c r="S98">
        <v>4.3600000000000003</v>
      </c>
      <c r="T98">
        <v>84.94</v>
      </c>
      <c r="U98">
        <v>28.31</v>
      </c>
      <c r="V98">
        <v>28.32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6.2644800000000087</v>
      </c>
      <c r="C99" s="75">
        <f t="shared" ref="C99:L99" si="2">SUM(C3:C98)/4000</f>
        <v>1.6204800000000037</v>
      </c>
      <c r="D99" s="135">
        <f t="shared" ref="D99" si="3">SUM(D3:D98)/4000</f>
        <v>0.75238499999999975</v>
      </c>
      <c r="E99" s="75"/>
      <c r="F99" s="78">
        <f t="shared" si="2"/>
        <v>0.1151475</v>
      </c>
      <c r="G99" s="78">
        <f t="shared" si="2"/>
        <v>0.1151475</v>
      </c>
      <c r="H99" s="78">
        <f t="shared" si="2"/>
        <v>0.11801500000000001</v>
      </c>
      <c r="I99">
        <f t="shared" si="2"/>
        <v>2.5134750000000015</v>
      </c>
      <c r="J99">
        <f t="shared" si="2"/>
        <v>6.5109600000000141</v>
      </c>
      <c r="K99">
        <f t="shared" si="2"/>
        <v>2.186879999999999</v>
      </c>
      <c r="L99">
        <f t="shared" si="2"/>
        <v>8.1619999999999915E-2</v>
      </c>
      <c r="M99">
        <f t="shared" ref="M99:AB99" si="4">SUM(M3:M98)/4000</f>
        <v>0.13933249999999991</v>
      </c>
      <c r="N99" s="135">
        <f t="shared" si="4"/>
        <v>0.25197499999999984</v>
      </c>
      <c r="O99" s="135">
        <f t="shared" si="4"/>
        <v>0.24965999999999988</v>
      </c>
      <c r="P99" s="135">
        <f t="shared" si="4"/>
        <v>0.25074999999999986</v>
      </c>
      <c r="Q99">
        <f t="shared" si="4"/>
        <v>9.1647500000000118E-2</v>
      </c>
      <c r="R99">
        <f t="shared" si="4"/>
        <v>0.97494249999999993</v>
      </c>
      <c r="S99">
        <f t="shared" si="4"/>
        <v>9.4145000000000062E-2</v>
      </c>
      <c r="T99">
        <f t="shared" si="4"/>
        <v>1.6684075</v>
      </c>
      <c r="U99">
        <f t="shared" si="4"/>
        <v>0.55614500000000011</v>
      </c>
      <c r="V99">
        <f t="shared" si="4"/>
        <v>0.55600750000000021</v>
      </c>
      <c r="W99">
        <f t="shared" si="4"/>
        <v>1.9039575000000004</v>
      </c>
      <c r="X99">
        <f t="shared" si="4"/>
        <v>0.3807850000000001</v>
      </c>
      <c r="Y99">
        <f t="shared" si="4"/>
        <v>0.54582249999999999</v>
      </c>
      <c r="Z99">
        <f t="shared" si="4"/>
        <v>0.36872749999999999</v>
      </c>
      <c r="AA99">
        <f t="shared" si="4"/>
        <v>0.74922250000000057</v>
      </c>
      <c r="AB99">
        <f t="shared" si="4"/>
        <v>0.37455250000000007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44675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44675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23.219000000000001</v>
      </c>
      <c r="C3" s="144">
        <f>'IDT-1 Calculation'!DG3</f>
        <v>14.385999999999999</v>
      </c>
      <c r="D3" s="144">
        <f>'IDT-1 Calculation'!DH3</f>
        <v>0</v>
      </c>
      <c r="E3" s="144">
        <f>'IDT-1 Calculation'!DI3</f>
        <v>0</v>
      </c>
      <c r="F3" s="144">
        <f>'IDT-1 Calculation'!DJ3</f>
        <v>-37.605000000000004</v>
      </c>
      <c r="G3" s="145">
        <f>SUM(B3:F3)</f>
        <v>0</v>
      </c>
    </row>
    <row r="4" spans="1:7">
      <c r="A4" s="140" t="s">
        <v>46</v>
      </c>
      <c r="B4" s="136">
        <f>'IDT-1 Calculation'!DF4</f>
        <v>48.893999999999998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-48.893999999999998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61.548000000000002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-61.548000000000002</v>
      </c>
      <c r="G5" s="141">
        <f t="shared" si="0"/>
        <v>0</v>
      </c>
    </row>
    <row r="6" spans="1:7">
      <c r="A6" s="140" t="s">
        <v>48</v>
      </c>
      <c r="B6" s="136">
        <f>'IDT-1 Calculation'!DF6</f>
        <v>80.751999999999995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-80.751999999999995</v>
      </c>
      <c r="G6" s="141">
        <f t="shared" si="0"/>
        <v>0</v>
      </c>
    </row>
    <row r="7" spans="1:7">
      <c r="A7" s="140" t="s">
        <v>49</v>
      </c>
      <c r="B7" s="136">
        <f>'IDT-1 Calculation'!DF7</f>
        <v>89.281999999999996</v>
      </c>
      <c r="C7" s="136">
        <f>'IDT-1 Calculation'!DG7</f>
        <v>10</v>
      </c>
      <c r="D7" s="136">
        <f>'IDT-1 Calculation'!DH7</f>
        <v>0</v>
      </c>
      <c r="E7" s="136">
        <f>'IDT-1 Calculation'!DI7</f>
        <v>0</v>
      </c>
      <c r="F7" s="136">
        <f>'IDT-1 Calculation'!DJ7</f>
        <v>-99.281999999999996</v>
      </c>
      <c r="G7" s="141">
        <f t="shared" si="0"/>
        <v>0</v>
      </c>
    </row>
    <row r="8" spans="1:7">
      <c r="A8" s="140" t="s">
        <v>50</v>
      </c>
      <c r="B8" s="136">
        <f>'IDT-1 Calculation'!DF8</f>
        <v>115.14400000000001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-115.14400000000001</v>
      </c>
      <c r="G8" s="141">
        <f t="shared" si="0"/>
        <v>0</v>
      </c>
    </row>
    <row r="9" spans="1:7">
      <c r="A9" s="140" t="s">
        <v>51</v>
      </c>
      <c r="B9" s="136">
        <f>'IDT-1 Calculation'!DF9</f>
        <v>110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-110</v>
      </c>
      <c r="G9" s="141">
        <f t="shared" si="0"/>
        <v>0</v>
      </c>
    </row>
    <row r="10" spans="1:7">
      <c r="A10" s="140" t="s">
        <v>52</v>
      </c>
      <c r="B10" s="136">
        <f>'IDT-1 Calculation'!DF10</f>
        <v>80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-80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143.52099999999999</v>
      </c>
      <c r="C11" s="136">
        <f>'IDT-1 Calculation'!DG11</f>
        <v>5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-148.52099999999999</v>
      </c>
      <c r="G11" s="141">
        <f t="shared" si="0"/>
        <v>0</v>
      </c>
    </row>
    <row r="12" spans="1:7">
      <c r="A12" s="140" t="s">
        <v>54</v>
      </c>
      <c r="B12" s="136">
        <f>'IDT-1 Calculation'!DF12</f>
        <v>132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-132</v>
      </c>
      <c r="G12" s="141">
        <f t="shared" si="0"/>
        <v>0</v>
      </c>
    </row>
    <row r="13" spans="1:7">
      <c r="A13" s="140" t="s">
        <v>55</v>
      </c>
      <c r="B13" s="136">
        <f>'IDT-1 Calculation'!DF13</f>
        <v>110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-110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80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-80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197</v>
      </c>
      <c r="C15" s="136">
        <f>'IDT-1 Calculation'!DG15</f>
        <v>30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-227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163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-163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136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-136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114</v>
      </c>
      <c r="C18" s="136">
        <f>'IDT-1 Calculation'!DG18</f>
        <v>-5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-109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196</v>
      </c>
      <c r="C19" s="136">
        <f>'IDT-1 Calculation'!DG19</f>
        <v>-25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-171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167</v>
      </c>
      <c r="C20" s="136">
        <f>'IDT-1 Calculation'!DG20</f>
        <v>-40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-127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136</v>
      </c>
      <c r="C21" s="136">
        <f>'IDT-1 Calculation'!DG21</f>
        <v>-50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-86</v>
      </c>
      <c r="G21" s="141">
        <f t="shared" si="0"/>
        <v>0</v>
      </c>
    </row>
    <row r="22" spans="1:7">
      <c r="A22" s="140" t="s">
        <v>64</v>
      </c>
      <c r="B22" s="136">
        <f>'IDT-1 Calculation'!DF22</f>
        <v>97</v>
      </c>
      <c r="C22" s="136">
        <f>'IDT-1 Calculation'!DG22</f>
        <v>-41.066000000000003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-55.933999999999997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141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-141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102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-102</v>
      </c>
      <c r="G24" s="141">
        <f t="shared" si="0"/>
        <v>0</v>
      </c>
    </row>
    <row r="25" spans="1:7">
      <c r="A25" s="140" t="s">
        <v>67</v>
      </c>
      <c r="B25" s="136">
        <f>'IDT-1 Calculation'!DF25</f>
        <v>79</v>
      </c>
      <c r="C25" s="136">
        <f>'IDT-1 Calculation'!DG25</f>
        <v>-5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-74</v>
      </c>
      <c r="G25" s="141">
        <f t="shared" si="0"/>
        <v>0</v>
      </c>
    </row>
    <row r="26" spans="1:7">
      <c r="A26" s="140" t="s">
        <v>68</v>
      </c>
      <c r="B26" s="136">
        <f>'IDT-1 Calculation'!DF26</f>
        <v>50</v>
      </c>
      <c r="C26" s="136">
        <f>'IDT-1 Calculation'!DG26</f>
        <v>-15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-35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13</v>
      </c>
      <c r="C27" s="136">
        <f>'IDT-1 Calculation'!DG27</f>
        <v>-5.5039999999999996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-7.4960000000000004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39</v>
      </c>
      <c r="C64" s="136">
        <f>'IDT-1 Calculation'!DG64</f>
        <v>-16.510999999999999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-22.489000000000001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66</v>
      </c>
      <c r="C65" s="136">
        <f>'IDT-1 Calculation'!DG65</f>
        <v>-15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-51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79</v>
      </c>
      <c r="C66" s="136">
        <f>'IDT-1 Calculation'!DG66</f>
        <v>-10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-69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90.558000000000007</v>
      </c>
      <c r="C67" s="136">
        <f>'IDT-1 Calculation'!DG67</f>
        <v>-5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-85.558000000000007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88.798000000000002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-88.798000000000002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80.513000000000005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-80.513000000000005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76.5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-76.5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60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-60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89</v>
      </c>
      <c r="C72" s="136">
        <f>'IDT-1 Calculation'!DG72</f>
        <v>10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-99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81.161000000000001</v>
      </c>
      <c r="C73" s="136">
        <f>'IDT-1 Calculation'!DG73</f>
        <v>35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-116.161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86.971999999999994</v>
      </c>
      <c r="C74" s="136">
        <f>'IDT-1 Calculation'!DG74</f>
        <v>40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-126.97199999999999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102.15</v>
      </c>
      <c r="C75" s="136">
        <f>'IDT-1 Calculation'!DG75</f>
        <v>40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-142.15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96</v>
      </c>
      <c r="C76" s="136">
        <f>'IDT-1 Calculation'!DG76</f>
        <v>30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-126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71</v>
      </c>
      <c r="C77" s="136">
        <f>'IDT-1 Calculation'!DG77</f>
        <v>30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-101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69</v>
      </c>
      <c r="C78" s="136">
        <f>'IDT-1 Calculation'!DG78</f>
        <v>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-74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49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-49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36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-36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52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-52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66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-66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18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91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-91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111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-111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77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-77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111</v>
      </c>
      <c r="C88" s="136">
        <f>'IDT-1 Calculation'!DG88</f>
        <v>8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-119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146.61699999999999</v>
      </c>
      <c r="C89" s="136">
        <f>'IDT-1 Calculation'!DG89</f>
        <v>28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-174.61699999999999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92.349000000000004</v>
      </c>
      <c r="C90" s="136">
        <f>'IDT-1 Calculation'!DG90</f>
        <v>43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-135.34899999999999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41</v>
      </c>
      <c r="C91" s="136">
        <f>'IDT-1 Calculation'!DG91</f>
        <v>70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-111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48.713000000000001</v>
      </c>
      <c r="C92" s="136">
        <f>'IDT-1 Calculation'!DG92</f>
        <v>30.181999999999999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-78.894999999999996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30.526</v>
      </c>
      <c r="C93" s="136">
        <f>'IDT-1 Calculation'!DG93</f>
        <v>18.914000000000001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-49.44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11.617000000000001</v>
      </c>
      <c r="C94" s="136">
        <f>'IDT-1 Calculation'!DG94</f>
        <v>7.1980000000000004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-18.815000000000001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1.2057084999999998</v>
      </c>
      <c r="C99" s="152">
        <f>SUM(C3:C98)/4000</f>
        <v>5.5399749999999991E-2</v>
      </c>
      <c r="D99" s="152">
        <f>SUM(D3:D98)/4000</f>
        <v>0</v>
      </c>
      <c r="E99" s="152">
        <f>SUM(E3:E98)/4000</f>
        <v>0</v>
      </c>
      <c r="F99" s="152">
        <f>SUM(F3:F98)/4000</f>
        <v>-1.2611082500000002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256.16865952087676</v>
      </c>
      <c r="L3">
        <v>9.475247109500657</v>
      </c>
      <c r="M3">
        <v>60.30493326978074</v>
      </c>
      <c r="N3">
        <v>51.882515579741941</v>
      </c>
      <c r="O3">
        <v>73.282949377567277</v>
      </c>
      <c r="P3">
        <v>24.820975398332372</v>
      </c>
      <c r="Q3">
        <v>7.4235582822085879</v>
      </c>
      <c r="R3">
        <v>9.3121800410958908</v>
      </c>
      <c r="S3">
        <v>11.592979096267191</v>
      </c>
      <c r="T3">
        <v>0</v>
      </c>
      <c r="U3">
        <v>62.109532510389066</v>
      </c>
      <c r="V3">
        <v>6.259636363636365</v>
      </c>
      <c r="W3">
        <v>20.375383354925173</v>
      </c>
      <c r="X3">
        <v>64.786429238050232</v>
      </c>
      <c r="Y3">
        <v>0</v>
      </c>
      <c r="Z3">
        <v>2.8784289600000004</v>
      </c>
      <c r="AA3">
        <v>12.340957824</v>
      </c>
      <c r="AB3">
        <v>0</v>
      </c>
      <c r="AC3">
        <v>0</v>
      </c>
      <c r="AD3">
        <v>8.0065281600000002</v>
      </c>
      <c r="AE3">
        <v>12.678606</v>
      </c>
      <c r="AF3">
        <v>6.1515000000000004</v>
      </c>
      <c r="AG3">
        <v>13.474144319999999</v>
      </c>
      <c r="AH3">
        <v>16.636896000000004</v>
      </c>
      <c r="AI3">
        <v>0</v>
      </c>
      <c r="AJ3">
        <v>0</v>
      </c>
      <c r="AK3">
        <v>22.574700000000004</v>
      </c>
      <c r="AL3">
        <v>15.604200000000001</v>
      </c>
      <c r="AM3">
        <v>2.3184297714285718</v>
      </c>
      <c r="AN3">
        <v>0</v>
      </c>
      <c r="AO3">
        <v>0.21202292160000002</v>
      </c>
      <c r="AP3">
        <v>1.2940149599999999</v>
      </c>
      <c r="AQ3">
        <v>21.61665</v>
      </c>
      <c r="AR3">
        <v>21.819455999999999</v>
      </c>
      <c r="AS3">
        <v>14.47489008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29.377625227188819</v>
      </c>
      <c r="BB3">
        <f>SUM(B3:AZ3)-BA3</f>
        <v>800.49877891221206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256.16865952087676</v>
      </c>
      <c r="L4">
        <v>9.475247109500657</v>
      </c>
      <c r="M4">
        <v>60.30493326978074</v>
      </c>
      <c r="N4">
        <v>51.882515579741941</v>
      </c>
      <c r="O4">
        <v>73.282949377567277</v>
      </c>
      <c r="P4">
        <v>24.820975398332372</v>
      </c>
      <c r="Q4">
        <v>7.4235582822085879</v>
      </c>
      <c r="R4">
        <v>9.3121800410958908</v>
      </c>
      <c r="S4">
        <v>11.592979096267191</v>
      </c>
      <c r="T4">
        <v>0</v>
      </c>
      <c r="U4">
        <v>62.109532510389066</v>
      </c>
      <c r="V4">
        <v>6.259636363636365</v>
      </c>
      <c r="W4">
        <v>20.375383354925173</v>
      </c>
      <c r="X4">
        <v>64.786429238050232</v>
      </c>
      <c r="Y4">
        <v>0</v>
      </c>
      <c r="Z4">
        <v>2.8784289600000004</v>
      </c>
      <c r="AA4">
        <v>12.340957824</v>
      </c>
      <c r="AB4">
        <v>0</v>
      </c>
      <c r="AC4">
        <v>0</v>
      </c>
      <c r="AD4">
        <v>8.0065281600000002</v>
      </c>
      <c r="AE4">
        <v>12.678606</v>
      </c>
      <c r="AF4">
        <v>6.1515000000000004</v>
      </c>
      <c r="AG4">
        <v>13.474144319999999</v>
      </c>
      <c r="AH4">
        <v>16.636896000000004</v>
      </c>
      <c r="AI4">
        <v>0</v>
      </c>
      <c r="AJ4">
        <v>0</v>
      </c>
      <c r="AK4">
        <v>22.574700000000004</v>
      </c>
      <c r="AL4">
        <v>7.8021000000000003</v>
      </c>
      <c r="AM4">
        <v>2.3184297714285718</v>
      </c>
      <c r="AN4">
        <v>0</v>
      </c>
      <c r="AO4">
        <v>0.21370154400000002</v>
      </c>
      <c r="AP4">
        <v>1.2940149599999999</v>
      </c>
      <c r="AQ4">
        <v>21.61665</v>
      </c>
      <c r="AR4">
        <v>21.819455999999999</v>
      </c>
      <c r="AS4">
        <v>14.47489008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29.101490767597081</v>
      </c>
      <c r="BB4">
        <f t="shared" ref="BB4:BB67" si="0">SUM(B4:AZ4)-BA4</f>
        <v>792.97449199420373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256.16865952087676</v>
      </c>
      <c r="L5">
        <v>9.475247109500657</v>
      </c>
      <c r="M5">
        <v>60.30493326978074</v>
      </c>
      <c r="N5">
        <v>51.882515579741941</v>
      </c>
      <c r="O5">
        <v>73.282949377567277</v>
      </c>
      <c r="P5">
        <v>24.820975398332372</v>
      </c>
      <c r="Q5">
        <v>7.4235582822085879</v>
      </c>
      <c r="R5">
        <v>9.3121800410958908</v>
      </c>
      <c r="S5">
        <v>11.592979096267191</v>
      </c>
      <c r="T5">
        <v>0</v>
      </c>
      <c r="U5">
        <v>62.109532510389066</v>
      </c>
      <c r="V5">
        <v>6.259636363636365</v>
      </c>
      <c r="W5">
        <v>20.375383354925173</v>
      </c>
      <c r="X5">
        <v>64.786429238050232</v>
      </c>
      <c r="Y5">
        <v>0</v>
      </c>
      <c r="Z5">
        <v>2.8784289600000004</v>
      </c>
      <c r="AA5">
        <v>6.1704789120000001</v>
      </c>
      <c r="AB5">
        <v>0</v>
      </c>
      <c r="AC5">
        <v>0</v>
      </c>
      <c r="AD5">
        <v>8.0065281600000002</v>
      </c>
      <c r="AE5">
        <v>12.678606</v>
      </c>
      <c r="AF5">
        <v>6.1515000000000004</v>
      </c>
      <c r="AG5">
        <v>13.474144319999999</v>
      </c>
      <c r="AH5">
        <v>8.3184480000000018</v>
      </c>
      <c r="AI5">
        <v>0</v>
      </c>
      <c r="AJ5">
        <v>0</v>
      </c>
      <c r="AK5">
        <v>22.574700000000004</v>
      </c>
      <c r="AL5">
        <v>7.8021000000000003</v>
      </c>
      <c r="AM5">
        <v>2.3184297714285718</v>
      </c>
      <c r="AN5">
        <v>0</v>
      </c>
      <c r="AO5">
        <v>0.22777614719999997</v>
      </c>
      <c r="AP5">
        <v>1.2940149599999999</v>
      </c>
      <c r="AQ5">
        <v>21.61665</v>
      </c>
      <c r="AR5">
        <v>21.819455999999999</v>
      </c>
      <c r="AS5">
        <v>14.47489008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28.589080519597083</v>
      </c>
      <c r="BB5">
        <f t="shared" si="0"/>
        <v>779.01204993340366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256.16865952087676</v>
      </c>
      <c r="L6">
        <v>9.475247109500657</v>
      </c>
      <c r="M6">
        <v>60.30493326978074</v>
      </c>
      <c r="N6">
        <v>51.882515579741941</v>
      </c>
      <c r="O6">
        <v>73.282949377567277</v>
      </c>
      <c r="P6">
        <v>24.820975398332372</v>
      </c>
      <c r="Q6">
        <v>7.4235582822085879</v>
      </c>
      <c r="R6">
        <v>9.3121800410958908</v>
      </c>
      <c r="S6">
        <v>11.592979096267191</v>
      </c>
      <c r="T6">
        <v>0</v>
      </c>
      <c r="U6">
        <v>62.109532510389066</v>
      </c>
      <c r="V6">
        <v>6.259636363636365</v>
      </c>
      <c r="W6">
        <v>20.375383354925173</v>
      </c>
      <c r="X6">
        <v>64.786429238050232</v>
      </c>
      <c r="Y6">
        <v>0</v>
      </c>
      <c r="Z6">
        <v>2.8784289600000004</v>
      </c>
      <c r="AA6">
        <v>6.1704789120000001</v>
      </c>
      <c r="AB6">
        <v>0</v>
      </c>
      <c r="AC6">
        <v>0</v>
      </c>
      <c r="AD6">
        <v>8.0065281600000002</v>
      </c>
      <c r="AE6">
        <v>12.678606</v>
      </c>
      <c r="AF6">
        <v>6.1515000000000004</v>
      </c>
      <c r="AG6">
        <v>13.474144319999999</v>
      </c>
      <c r="AH6">
        <v>8.3184480000000018</v>
      </c>
      <c r="AI6">
        <v>0</v>
      </c>
      <c r="AJ6">
        <v>0</v>
      </c>
      <c r="AK6">
        <v>22.574700000000004</v>
      </c>
      <c r="AL6">
        <v>7.8021000000000003</v>
      </c>
      <c r="AM6">
        <v>2.3184297714285718</v>
      </c>
      <c r="AN6">
        <v>0</v>
      </c>
      <c r="AO6">
        <v>0.26276896799999999</v>
      </c>
      <c r="AP6">
        <v>1.2940149599999999</v>
      </c>
      <c r="AQ6">
        <v>21.61665</v>
      </c>
      <c r="AR6">
        <v>21.819455999999999</v>
      </c>
      <c r="AS6">
        <v>14.47489008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28.590319063597082</v>
      </c>
      <c r="BB6">
        <f t="shared" si="0"/>
        <v>779.04580421020376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256.16865952087676</v>
      </c>
      <c r="L7">
        <v>9.475247109500657</v>
      </c>
      <c r="M7">
        <v>60.30493326978074</v>
      </c>
      <c r="N7">
        <v>51.882515579741941</v>
      </c>
      <c r="O7">
        <v>73.282949377567277</v>
      </c>
      <c r="P7">
        <v>24.820975398332372</v>
      </c>
      <c r="Q7">
        <v>7.4235582822085879</v>
      </c>
      <c r="R7">
        <v>9.3121800410958908</v>
      </c>
      <c r="S7">
        <v>11.592979096267191</v>
      </c>
      <c r="T7">
        <v>0</v>
      </c>
      <c r="U7">
        <v>62.109532510389066</v>
      </c>
      <c r="V7">
        <v>6.259636363636365</v>
      </c>
      <c r="W7">
        <v>20.375383354925173</v>
      </c>
      <c r="X7">
        <v>64.786429238050232</v>
      </c>
      <c r="Y7">
        <v>0</v>
      </c>
      <c r="Z7">
        <v>2.8784289600000004</v>
      </c>
      <c r="AA7">
        <v>6.1704789120000001</v>
      </c>
      <c r="AB7">
        <v>0</v>
      </c>
      <c r="AC7">
        <v>0</v>
      </c>
      <c r="AD7">
        <v>8.0065281600000002</v>
      </c>
      <c r="AE7">
        <v>12.678606</v>
      </c>
      <c r="AF7">
        <v>6.1515000000000004</v>
      </c>
      <c r="AG7">
        <v>13.474144319999999</v>
      </c>
      <c r="AH7">
        <v>8.3184480000000018</v>
      </c>
      <c r="AI7">
        <v>0</v>
      </c>
      <c r="AJ7">
        <v>0</v>
      </c>
      <c r="AK7">
        <v>22.574700000000004</v>
      </c>
      <c r="AL7">
        <v>7.8021000000000003</v>
      </c>
      <c r="AM7">
        <v>2.3184297714285718</v>
      </c>
      <c r="AN7">
        <v>0</v>
      </c>
      <c r="AO7">
        <v>0.23707313280000006</v>
      </c>
      <c r="AP7">
        <v>1.2940149599999999</v>
      </c>
      <c r="AQ7">
        <v>21.61665</v>
      </c>
      <c r="AR7">
        <v>21.819455999999999</v>
      </c>
      <c r="AS7">
        <v>14.47489008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28.58940948039708</v>
      </c>
      <c r="BB7">
        <f t="shared" si="0"/>
        <v>779.02101795820374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256.16865952087676</v>
      </c>
      <c r="L8">
        <v>9.475247109500657</v>
      </c>
      <c r="M8">
        <v>60.30493326978074</v>
      </c>
      <c r="N8">
        <v>51.882515579741941</v>
      </c>
      <c r="O8">
        <v>73.282949377567277</v>
      </c>
      <c r="P8">
        <v>24.820975398332372</v>
      </c>
      <c r="Q8">
        <v>7.4235582822085879</v>
      </c>
      <c r="R8">
        <v>9.3121800410958908</v>
      </c>
      <c r="S8">
        <v>11.592979096267191</v>
      </c>
      <c r="T8">
        <v>0</v>
      </c>
      <c r="U8">
        <v>62.109532510389066</v>
      </c>
      <c r="V8">
        <v>6.259636363636365</v>
      </c>
      <c r="W8">
        <v>20.375383354925173</v>
      </c>
      <c r="X8">
        <v>64.786429238050232</v>
      </c>
      <c r="Y8">
        <v>0</v>
      </c>
      <c r="Z8">
        <v>2.8784289600000004</v>
      </c>
      <c r="AA8">
        <v>0</v>
      </c>
      <c r="AB8">
        <v>0</v>
      </c>
      <c r="AC8">
        <v>0</v>
      </c>
      <c r="AD8">
        <v>8.0065281600000002</v>
      </c>
      <c r="AE8">
        <v>12.678606</v>
      </c>
      <c r="AF8">
        <v>6.1515000000000004</v>
      </c>
      <c r="AG8">
        <v>13.474144319999999</v>
      </c>
      <c r="AH8">
        <v>8.3184480000000018</v>
      </c>
      <c r="AI8">
        <v>0</v>
      </c>
      <c r="AJ8">
        <v>0</v>
      </c>
      <c r="AK8">
        <v>22.574700000000004</v>
      </c>
      <c r="AL8">
        <v>7.8021000000000003</v>
      </c>
      <c r="AM8">
        <v>2.3184297714285718</v>
      </c>
      <c r="AN8">
        <v>0</v>
      </c>
      <c r="AO8">
        <v>0.23397413759999999</v>
      </c>
      <c r="AP8">
        <v>1.2940149599999999</v>
      </c>
      <c r="AQ8">
        <v>21.61665</v>
      </c>
      <c r="AR8">
        <v>21.819455999999999</v>
      </c>
      <c r="AS8">
        <v>14.47489008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28.370865317197076</v>
      </c>
      <c r="BB8">
        <f t="shared" si="0"/>
        <v>773.0659842142037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256.16865952087676</v>
      </c>
      <c r="L9">
        <v>9.475247109500657</v>
      </c>
      <c r="M9">
        <v>60.30493326978074</v>
      </c>
      <c r="N9">
        <v>51.882515579741941</v>
      </c>
      <c r="O9">
        <v>73.282949377567277</v>
      </c>
      <c r="P9">
        <v>24.820975398332372</v>
      </c>
      <c r="Q9">
        <v>7.4235582822085879</v>
      </c>
      <c r="R9">
        <v>9.3121800410958908</v>
      </c>
      <c r="S9">
        <v>11.592979096267191</v>
      </c>
      <c r="T9">
        <v>0</v>
      </c>
      <c r="U9">
        <v>62.109532510389066</v>
      </c>
      <c r="V9">
        <v>6.259636363636365</v>
      </c>
      <c r="W9">
        <v>20.375383354925173</v>
      </c>
      <c r="X9">
        <v>64.786429238050232</v>
      </c>
      <c r="Y9">
        <v>0</v>
      </c>
      <c r="Z9">
        <v>2.8784289600000004</v>
      </c>
      <c r="AA9">
        <v>0</v>
      </c>
      <c r="AB9">
        <v>0</v>
      </c>
      <c r="AC9">
        <v>0</v>
      </c>
      <c r="AD9">
        <v>8.0065281600000002</v>
      </c>
      <c r="AE9">
        <v>12.678606</v>
      </c>
      <c r="AF9">
        <v>6.1515000000000004</v>
      </c>
      <c r="AG9">
        <v>13.474144319999999</v>
      </c>
      <c r="AH9">
        <v>8.3184480000000018</v>
      </c>
      <c r="AI9">
        <v>0</v>
      </c>
      <c r="AJ9">
        <v>0</v>
      </c>
      <c r="AK9">
        <v>22.574700000000004</v>
      </c>
      <c r="AL9">
        <v>7.8021000000000003</v>
      </c>
      <c r="AM9">
        <v>2.3184297714285718</v>
      </c>
      <c r="AN9">
        <v>0</v>
      </c>
      <c r="AO9">
        <v>0.25114773599999995</v>
      </c>
      <c r="AP9">
        <v>2.9818605600000003</v>
      </c>
      <c r="AQ9">
        <v>14.411099999999998</v>
      </c>
      <c r="AR9">
        <v>21.819455999999999</v>
      </c>
      <c r="AS9">
        <v>14.009330174400002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28.159665366397071</v>
      </c>
      <c r="BB9">
        <f t="shared" si="0"/>
        <v>767.31109345780362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256.16865952087676</v>
      </c>
      <c r="L10">
        <v>9.475247109500657</v>
      </c>
      <c r="M10">
        <v>60.30493326978074</v>
      </c>
      <c r="N10">
        <v>51.882515579741941</v>
      </c>
      <c r="O10">
        <v>73.282949377567277</v>
      </c>
      <c r="P10">
        <v>24.820975398332372</v>
      </c>
      <c r="Q10">
        <v>7.4235582822085879</v>
      </c>
      <c r="R10">
        <v>9.3121800410958908</v>
      </c>
      <c r="S10">
        <v>11.592979096267191</v>
      </c>
      <c r="T10">
        <v>0</v>
      </c>
      <c r="U10">
        <v>62.109532510389066</v>
      </c>
      <c r="V10">
        <v>6.259636363636365</v>
      </c>
      <c r="W10">
        <v>20.375383354925173</v>
      </c>
      <c r="X10">
        <v>64.786429238050232</v>
      </c>
      <c r="Y10">
        <v>0</v>
      </c>
      <c r="Z10">
        <v>2.8784289600000004</v>
      </c>
      <c r="AA10">
        <v>0</v>
      </c>
      <c r="AB10">
        <v>0</v>
      </c>
      <c r="AC10">
        <v>0</v>
      </c>
      <c r="AD10">
        <v>8.0065281600000002</v>
      </c>
      <c r="AE10">
        <v>12.678606</v>
      </c>
      <c r="AF10">
        <v>6.1515000000000004</v>
      </c>
      <c r="AG10">
        <v>13.474144319999999</v>
      </c>
      <c r="AH10">
        <v>8.3184480000000018</v>
      </c>
      <c r="AI10">
        <v>0</v>
      </c>
      <c r="AJ10">
        <v>0</v>
      </c>
      <c r="AK10">
        <v>22.574700000000004</v>
      </c>
      <c r="AL10">
        <v>7.8021000000000003</v>
      </c>
      <c r="AM10">
        <v>2.3184297714285718</v>
      </c>
      <c r="AN10">
        <v>0</v>
      </c>
      <c r="AO10">
        <v>0.27167857919999999</v>
      </c>
      <c r="AP10">
        <v>2.9818605600000003</v>
      </c>
      <c r="AQ10">
        <v>7.2055499999999988</v>
      </c>
      <c r="AR10">
        <v>21.819455999999999</v>
      </c>
      <c r="AS10">
        <v>14.009330174400002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27.905315772397074</v>
      </c>
      <c r="BB10">
        <f t="shared" si="0"/>
        <v>760.38042389500367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256.16865952087676</v>
      </c>
      <c r="L11">
        <v>9.475247109500657</v>
      </c>
      <c r="M11">
        <v>60.30493326978074</v>
      </c>
      <c r="N11">
        <v>51.882515579741941</v>
      </c>
      <c r="O11">
        <v>73.282949377567277</v>
      </c>
      <c r="P11">
        <v>24.820975398332372</v>
      </c>
      <c r="Q11">
        <v>7.4235582822085879</v>
      </c>
      <c r="R11">
        <v>9.3121800410958908</v>
      </c>
      <c r="S11">
        <v>11.592979096267191</v>
      </c>
      <c r="T11">
        <v>0</v>
      </c>
      <c r="U11">
        <v>62.109532510389066</v>
      </c>
      <c r="V11">
        <v>6.259636363636365</v>
      </c>
      <c r="W11">
        <v>20.375383354925173</v>
      </c>
      <c r="X11">
        <v>64.786429238050232</v>
      </c>
      <c r="Y11">
        <v>0</v>
      </c>
      <c r="Z11">
        <v>2.8784289600000004</v>
      </c>
      <c r="AA11">
        <v>0</v>
      </c>
      <c r="AB11">
        <v>0</v>
      </c>
      <c r="AC11">
        <v>0</v>
      </c>
      <c r="AD11">
        <v>4.003264080000001</v>
      </c>
      <c r="AE11">
        <v>12.3968592</v>
      </c>
      <c r="AF11">
        <v>6.1515000000000004</v>
      </c>
      <c r="AG11">
        <v>13.474144319999999</v>
      </c>
      <c r="AH11">
        <v>0</v>
      </c>
      <c r="AI11">
        <v>0</v>
      </c>
      <c r="AJ11">
        <v>0</v>
      </c>
      <c r="AK11">
        <v>22.574700000000004</v>
      </c>
      <c r="AL11">
        <v>26.006999999999994</v>
      </c>
      <c r="AM11">
        <v>2.3184297714285718</v>
      </c>
      <c r="AN11">
        <v>0</v>
      </c>
      <c r="AO11">
        <v>0.27219507840000001</v>
      </c>
      <c r="AP11">
        <v>2.9818605600000003</v>
      </c>
      <c r="AQ11">
        <v>0</v>
      </c>
      <c r="AR11">
        <v>21.819455999999999</v>
      </c>
      <c r="AS11">
        <v>14.009330174400002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27.848547842005331</v>
      </c>
      <c r="BB11">
        <f t="shared" si="0"/>
        <v>758.83359944459539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272.80524466945428</v>
      </c>
      <c r="L12">
        <v>9.475247109500657</v>
      </c>
      <c r="M12">
        <v>60.30493326978074</v>
      </c>
      <c r="N12">
        <v>51.882515579741941</v>
      </c>
      <c r="O12">
        <v>73.282949377567277</v>
      </c>
      <c r="P12">
        <v>24.820975398332372</v>
      </c>
      <c r="Q12">
        <v>7.4235582822085879</v>
      </c>
      <c r="R12">
        <v>9.3121800410958908</v>
      </c>
      <c r="S12">
        <v>11.592979096267191</v>
      </c>
      <c r="T12">
        <v>0</v>
      </c>
      <c r="U12">
        <v>62.109532510389066</v>
      </c>
      <c r="V12">
        <v>6.259636363636365</v>
      </c>
      <c r="W12">
        <v>20.375383354925173</v>
      </c>
      <c r="X12">
        <v>64.786429238050232</v>
      </c>
      <c r="Y12">
        <v>0</v>
      </c>
      <c r="Z12">
        <v>2.8784289600000004</v>
      </c>
      <c r="AA12">
        <v>0</v>
      </c>
      <c r="AB12">
        <v>0</v>
      </c>
      <c r="AC12">
        <v>0</v>
      </c>
      <c r="AD12">
        <v>4.003264080000001</v>
      </c>
      <c r="AE12">
        <v>12.3968592</v>
      </c>
      <c r="AF12">
        <v>6.1515000000000004</v>
      </c>
      <c r="AG12">
        <v>13.474144319999999</v>
      </c>
      <c r="AH12">
        <v>0</v>
      </c>
      <c r="AI12">
        <v>0</v>
      </c>
      <c r="AJ12">
        <v>0</v>
      </c>
      <c r="AK12">
        <v>22.574700000000004</v>
      </c>
      <c r="AL12">
        <v>26.006999999999994</v>
      </c>
      <c r="AM12">
        <v>2.3184297714285718</v>
      </c>
      <c r="AN12">
        <v>0</v>
      </c>
      <c r="AO12">
        <v>0.26509321439999994</v>
      </c>
      <c r="AP12">
        <v>2.9818605600000003</v>
      </c>
      <c r="AQ12">
        <v>0</v>
      </c>
      <c r="AR12">
        <v>21.819455999999999</v>
      </c>
      <c r="AS12">
        <v>14.009330174400002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28.437231659261194</v>
      </c>
      <c r="BB12">
        <f t="shared" si="0"/>
        <v>774.87439891191707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283.89872615707321</v>
      </c>
      <c r="L13">
        <v>9.475247109500657</v>
      </c>
      <c r="M13">
        <v>60.30493326978074</v>
      </c>
      <c r="N13">
        <v>51.882515579741941</v>
      </c>
      <c r="O13">
        <v>73.282949377567277</v>
      </c>
      <c r="P13">
        <v>24.820975398332372</v>
      </c>
      <c r="Q13">
        <v>7.4235582822085879</v>
      </c>
      <c r="R13">
        <v>9.3121800410958908</v>
      </c>
      <c r="S13">
        <v>11.592979096267191</v>
      </c>
      <c r="T13">
        <v>0</v>
      </c>
      <c r="U13">
        <v>62.109532510389066</v>
      </c>
      <c r="V13">
        <v>6.259636363636365</v>
      </c>
      <c r="W13">
        <v>20.375383354925173</v>
      </c>
      <c r="X13">
        <v>64.786429238050232</v>
      </c>
      <c r="Y13">
        <v>0</v>
      </c>
      <c r="Z13">
        <v>2.8784289600000004</v>
      </c>
      <c r="AA13">
        <v>0</v>
      </c>
      <c r="AB13">
        <v>0</v>
      </c>
      <c r="AC13">
        <v>0</v>
      </c>
      <c r="AD13">
        <v>4.003264080000001</v>
      </c>
      <c r="AE13">
        <v>12.3968592</v>
      </c>
      <c r="AF13">
        <v>6.1515000000000004</v>
      </c>
      <c r="AG13">
        <v>13.474144319999999</v>
      </c>
      <c r="AH13">
        <v>0</v>
      </c>
      <c r="AI13">
        <v>0</v>
      </c>
      <c r="AJ13">
        <v>0</v>
      </c>
      <c r="AK13">
        <v>22.574700000000004</v>
      </c>
      <c r="AL13">
        <v>26.006999999999994</v>
      </c>
      <c r="AM13">
        <v>2.3184297714285718</v>
      </c>
      <c r="AN13">
        <v>0</v>
      </c>
      <c r="AO13">
        <v>0.22932564480000003</v>
      </c>
      <c r="AP13">
        <v>1.2940149599999999</v>
      </c>
      <c r="AQ13">
        <v>0</v>
      </c>
      <c r="AR13">
        <v>21.819455999999999</v>
      </c>
      <c r="AS13">
        <v>14.009330174400002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28.768925192677472</v>
      </c>
      <c r="BB13">
        <f t="shared" si="0"/>
        <v>783.91257369651987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300.54558157488418</v>
      </c>
      <c r="L14">
        <v>9.475247109500657</v>
      </c>
      <c r="M14">
        <v>60.30493326978074</v>
      </c>
      <c r="N14">
        <v>51.882515579741941</v>
      </c>
      <c r="O14">
        <v>73.282949377567277</v>
      </c>
      <c r="P14">
        <v>24.820975398332372</v>
      </c>
      <c r="Q14">
        <v>7.4235582822085879</v>
      </c>
      <c r="R14">
        <v>9.3121800410958908</v>
      </c>
      <c r="S14">
        <v>11.592979096267191</v>
      </c>
      <c r="T14">
        <v>0</v>
      </c>
      <c r="U14">
        <v>62.109532510389066</v>
      </c>
      <c r="V14">
        <v>6.259636363636365</v>
      </c>
      <c r="W14">
        <v>20.375383354925173</v>
      </c>
      <c r="X14">
        <v>64.786429238050232</v>
      </c>
      <c r="Y14">
        <v>0</v>
      </c>
      <c r="Z14">
        <v>2.8784289600000004</v>
      </c>
      <c r="AA14">
        <v>0</v>
      </c>
      <c r="AB14">
        <v>0</v>
      </c>
      <c r="AC14">
        <v>0</v>
      </c>
      <c r="AD14">
        <v>4.003264080000001</v>
      </c>
      <c r="AE14">
        <v>12.3968592</v>
      </c>
      <c r="AF14">
        <v>6.1515000000000004</v>
      </c>
      <c r="AG14">
        <v>13.474144319999999</v>
      </c>
      <c r="AH14">
        <v>0</v>
      </c>
      <c r="AI14">
        <v>0</v>
      </c>
      <c r="AJ14">
        <v>0</v>
      </c>
      <c r="AK14">
        <v>22.574700000000004</v>
      </c>
      <c r="AL14">
        <v>26.006999999999994</v>
      </c>
      <c r="AM14">
        <v>2.3184297714285718</v>
      </c>
      <c r="AN14">
        <v>0</v>
      </c>
      <c r="AO14">
        <v>0.18245334240000005</v>
      </c>
      <c r="AP14">
        <v>1.2940149599999999</v>
      </c>
      <c r="AQ14">
        <v>0</v>
      </c>
      <c r="AR14">
        <v>21.819455999999999</v>
      </c>
      <c r="AS14">
        <v>14.009330174400002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29.356564233706891</v>
      </c>
      <c r="BB14">
        <f t="shared" si="0"/>
        <v>799.92491777090117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317.190095408427</v>
      </c>
      <c r="L15">
        <v>9.475247109500657</v>
      </c>
      <c r="M15">
        <v>60.30493326978074</v>
      </c>
      <c r="N15">
        <v>51.882515579741941</v>
      </c>
      <c r="O15">
        <v>73.282949377567277</v>
      </c>
      <c r="P15">
        <v>24.820975398332372</v>
      </c>
      <c r="Q15">
        <v>7.4235582822085879</v>
      </c>
      <c r="R15">
        <v>9.3121800410958908</v>
      </c>
      <c r="S15">
        <v>11.592979096267191</v>
      </c>
      <c r="T15">
        <v>0</v>
      </c>
      <c r="U15">
        <v>62.109532510389066</v>
      </c>
      <c r="V15">
        <v>6.259636363636365</v>
      </c>
      <c r="W15">
        <v>20.375383354925173</v>
      </c>
      <c r="X15">
        <v>64.786429238050232</v>
      </c>
      <c r="Y15">
        <v>0</v>
      </c>
      <c r="Z15">
        <v>2.8784289600000004</v>
      </c>
      <c r="AA15">
        <v>0</v>
      </c>
      <c r="AB15">
        <v>0</v>
      </c>
      <c r="AC15">
        <v>0</v>
      </c>
      <c r="AD15">
        <v>4.003264080000001</v>
      </c>
      <c r="AE15">
        <v>21.712535395200003</v>
      </c>
      <c r="AF15">
        <v>6.1515000000000004</v>
      </c>
      <c r="AG15">
        <v>13.474144319999999</v>
      </c>
      <c r="AH15">
        <v>0</v>
      </c>
      <c r="AI15">
        <v>0</v>
      </c>
      <c r="AJ15">
        <v>0</v>
      </c>
      <c r="AK15">
        <v>22.574700000000004</v>
      </c>
      <c r="AL15">
        <v>59.816099999999985</v>
      </c>
      <c r="AM15">
        <v>2.3184297714285718</v>
      </c>
      <c r="AN15">
        <v>0</v>
      </c>
      <c r="AO15">
        <v>0.18012909599999999</v>
      </c>
      <c r="AP15">
        <v>1.2940149599999999</v>
      </c>
      <c r="AQ15">
        <v>0</v>
      </c>
      <c r="AR15">
        <v>23.274086400000002</v>
      </c>
      <c r="AS15">
        <v>14.009330174400002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31.523808711407142</v>
      </c>
      <c r="BB15">
        <f t="shared" si="0"/>
        <v>858.9792694755439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333.92965515564202</v>
      </c>
      <c r="L16">
        <v>9.475247109500657</v>
      </c>
      <c r="M16">
        <v>60.30493326978074</v>
      </c>
      <c r="N16">
        <v>51.882515579741941</v>
      </c>
      <c r="O16">
        <v>73.282949377567277</v>
      </c>
      <c r="P16">
        <v>24.820975398332372</v>
      </c>
      <c r="Q16">
        <v>7.4235582822085879</v>
      </c>
      <c r="R16">
        <v>9.3121800410958908</v>
      </c>
      <c r="S16">
        <v>11.592979096267191</v>
      </c>
      <c r="T16">
        <v>0</v>
      </c>
      <c r="U16">
        <v>62.109532510389066</v>
      </c>
      <c r="V16">
        <v>6.259636363636365</v>
      </c>
      <c r="W16">
        <v>20.375383354925173</v>
      </c>
      <c r="X16">
        <v>64.786429238050232</v>
      </c>
      <c r="Y16">
        <v>0</v>
      </c>
      <c r="Z16">
        <v>2.8784289600000004</v>
      </c>
      <c r="AA16">
        <v>0</v>
      </c>
      <c r="AB16">
        <v>0</v>
      </c>
      <c r="AC16">
        <v>0</v>
      </c>
      <c r="AD16">
        <v>4.003264080000001</v>
      </c>
      <c r="AE16">
        <v>21.712535395200003</v>
      </c>
      <c r="AF16">
        <v>6.1515000000000004</v>
      </c>
      <c r="AG16">
        <v>13.474144319999999</v>
      </c>
      <c r="AH16">
        <v>0</v>
      </c>
      <c r="AI16">
        <v>0</v>
      </c>
      <c r="AJ16">
        <v>0</v>
      </c>
      <c r="AK16">
        <v>22.574700000000004</v>
      </c>
      <c r="AL16">
        <v>59.816099999999985</v>
      </c>
      <c r="AM16">
        <v>2.3184297714285718</v>
      </c>
      <c r="AN16">
        <v>0</v>
      </c>
      <c r="AO16">
        <v>0.15494975999999999</v>
      </c>
      <c r="AP16">
        <v>1.2940149599999999</v>
      </c>
      <c r="AQ16">
        <v>0</v>
      </c>
      <c r="AR16">
        <v>23.274086400000002</v>
      </c>
      <c r="AS16">
        <v>14.009330174400002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32.115497550012009</v>
      </c>
      <c r="BB16">
        <f t="shared" si="0"/>
        <v>875.10196104815407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356.10661262650393</v>
      </c>
      <c r="L17">
        <v>9.475247109500657</v>
      </c>
      <c r="M17">
        <v>60.30493326978074</v>
      </c>
      <c r="N17">
        <v>51.882515579741941</v>
      </c>
      <c r="O17">
        <v>73.282949377567277</v>
      </c>
      <c r="P17">
        <v>24.820975398332372</v>
      </c>
      <c r="Q17">
        <v>7.4235582822085879</v>
      </c>
      <c r="R17">
        <v>9.3121800410958908</v>
      </c>
      <c r="S17">
        <v>11.592979096267191</v>
      </c>
      <c r="T17">
        <v>0</v>
      </c>
      <c r="U17">
        <v>62.109532510389066</v>
      </c>
      <c r="V17">
        <v>6.259636363636365</v>
      </c>
      <c r="W17">
        <v>20.375383354925173</v>
      </c>
      <c r="X17">
        <v>64.786429238050232</v>
      </c>
      <c r="Y17">
        <v>0</v>
      </c>
      <c r="Z17">
        <v>2.8784289600000004</v>
      </c>
      <c r="AA17">
        <v>0</v>
      </c>
      <c r="AB17">
        <v>0</v>
      </c>
      <c r="AC17">
        <v>0</v>
      </c>
      <c r="AD17">
        <v>4.003264080000001</v>
      </c>
      <c r="AE17">
        <v>21.712535395200003</v>
      </c>
      <c r="AF17">
        <v>6.1515000000000004</v>
      </c>
      <c r="AG17">
        <v>13.474144319999999</v>
      </c>
      <c r="AH17">
        <v>0</v>
      </c>
      <c r="AI17">
        <v>0</v>
      </c>
      <c r="AJ17">
        <v>0</v>
      </c>
      <c r="AK17">
        <v>22.574700000000004</v>
      </c>
      <c r="AL17">
        <v>59.816099999999985</v>
      </c>
      <c r="AM17">
        <v>2.3184297714285718</v>
      </c>
      <c r="AN17">
        <v>0</v>
      </c>
      <c r="AO17">
        <v>0.139454784</v>
      </c>
      <c r="AP17">
        <v>1.2940149599999999</v>
      </c>
      <c r="AQ17">
        <v>0</v>
      </c>
      <c r="AR17">
        <v>23.274086400000002</v>
      </c>
      <c r="AS17">
        <v>14.009330174400002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32.900013432886979</v>
      </c>
      <c r="BB17">
        <f t="shared" si="0"/>
        <v>896.47890766014098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378.29311677160854</v>
      </c>
      <c r="L18">
        <v>9.475247109500657</v>
      </c>
      <c r="M18">
        <v>60.30493326978074</v>
      </c>
      <c r="N18">
        <v>51.882515579741941</v>
      </c>
      <c r="O18">
        <v>73.282949377567277</v>
      </c>
      <c r="P18">
        <v>24.820975398332372</v>
      </c>
      <c r="Q18">
        <v>7.4235582822085879</v>
      </c>
      <c r="R18">
        <v>9.3121800410958908</v>
      </c>
      <c r="S18">
        <v>11.592979096267191</v>
      </c>
      <c r="T18">
        <v>0</v>
      </c>
      <c r="U18">
        <v>62.109532510389066</v>
      </c>
      <c r="V18">
        <v>6.259636363636365</v>
      </c>
      <c r="W18">
        <v>20.375383354925173</v>
      </c>
      <c r="X18">
        <v>64.786429238050232</v>
      </c>
      <c r="Y18">
        <v>0</v>
      </c>
      <c r="Z18">
        <v>2.8784289600000004</v>
      </c>
      <c r="AA18">
        <v>0</v>
      </c>
      <c r="AB18">
        <v>0</v>
      </c>
      <c r="AC18">
        <v>0</v>
      </c>
      <c r="AD18">
        <v>4.003264080000001</v>
      </c>
      <c r="AE18">
        <v>21.712535395200003</v>
      </c>
      <c r="AF18">
        <v>6.1515000000000004</v>
      </c>
      <c r="AG18">
        <v>13.474144319999999</v>
      </c>
      <c r="AH18">
        <v>0</v>
      </c>
      <c r="AI18">
        <v>0</v>
      </c>
      <c r="AJ18">
        <v>0</v>
      </c>
      <c r="AK18">
        <v>22.574700000000004</v>
      </c>
      <c r="AL18">
        <v>59.816099999999985</v>
      </c>
      <c r="AM18">
        <v>2.3184297714285718</v>
      </c>
      <c r="AN18">
        <v>0</v>
      </c>
      <c r="AO18">
        <v>7.747488000000001E-2</v>
      </c>
      <c r="AP18">
        <v>1.2940149599999999</v>
      </c>
      <c r="AQ18">
        <v>0</v>
      </c>
      <c r="AR18">
        <v>23.274086400000002</v>
      </c>
      <c r="AS18">
        <v>14.009330174400002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33.683221980062811</v>
      </c>
      <c r="BB18">
        <f t="shared" si="0"/>
        <v>917.82022335406964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400.4917837900469</v>
      </c>
      <c r="L19">
        <v>9.475247109500657</v>
      </c>
      <c r="M19">
        <v>60.30493326978074</v>
      </c>
      <c r="N19">
        <v>51.882515579741941</v>
      </c>
      <c r="O19">
        <v>73.282949377567277</v>
      </c>
      <c r="P19">
        <v>24.820975398332372</v>
      </c>
      <c r="Q19">
        <v>7.4235582822085879</v>
      </c>
      <c r="R19">
        <v>9.3121800410958908</v>
      </c>
      <c r="S19">
        <v>11.592979096267191</v>
      </c>
      <c r="T19">
        <v>0</v>
      </c>
      <c r="U19">
        <v>62.109532510389066</v>
      </c>
      <c r="V19">
        <v>6.259636363636365</v>
      </c>
      <c r="W19">
        <v>20.375383354925173</v>
      </c>
      <c r="X19">
        <v>64.786429238050232</v>
      </c>
      <c r="Y19">
        <v>0</v>
      </c>
      <c r="Z19">
        <v>2.8784289600000004</v>
      </c>
      <c r="AA19">
        <v>3.0880152000000005</v>
      </c>
      <c r="AB19">
        <v>0</v>
      </c>
      <c r="AC19">
        <v>0</v>
      </c>
      <c r="AD19">
        <v>4.003264080000001</v>
      </c>
      <c r="AE19">
        <v>21.712535395200003</v>
      </c>
      <c r="AF19">
        <v>6.1515000000000004</v>
      </c>
      <c r="AG19">
        <v>13.474144319999999</v>
      </c>
      <c r="AH19">
        <v>0</v>
      </c>
      <c r="AI19">
        <v>0</v>
      </c>
      <c r="AJ19">
        <v>0</v>
      </c>
      <c r="AK19">
        <v>22.574700000000004</v>
      </c>
      <c r="AL19">
        <v>59.816099999999985</v>
      </c>
      <c r="AM19">
        <v>2.3184297714285718</v>
      </c>
      <c r="AN19">
        <v>0</v>
      </c>
      <c r="AO19">
        <v>1.6786224000000002E-2</v>
      </c>
      <c r="AP19">
        <v>1.2940149599999999</v>
      </c>
      <c r="AQ19">
        <v>0</v>
      </c>
      <c r="AR19">
        <v>21.819455999999999</v>
      </c>
      <c r="AS19">
        <v>14.009330174400002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34.524727784515413</v>
      </c>
      <c r="BB19">
        <f t="shared" si="0"/>
        <v>940.75008071205548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422.67368714458223</v>
      </c>
      <c r="L20">
        <v>9.475247109500657</v>
      </c>
      <c r="M20">
        <v>60.30493326978074</v>
      </c>
      <c r="N20">
        <v>51.882515579741941</v>
      </c>
      <c r="O20">
        <v>73.282949377567277</v>
      </c>
      <c r="P20">
        <v>24.820975398332372</v>
      </c>
      <c r="Q20">
        <v>7.4235582822085879</v>
      </c>
      <c r="R20">
        <v>9.3121800410958908</v>
      </c>
      <c r="S20">
        <v>11.592979096267191</v>
      </c>
      <c r="T20">
        <v>0</v>
      </c>
      <c r="U20">
        <v>62.109532510389066</v>
      </c>
      <c r="V20">
        <v>6.259636363636365</v>
      </c>
      <c r="W20">
        <v>20.375383354925173</v>
      </c>
      <c r="X20">
        <v>64.786429238050232</v>
      </c>
      <c r="Y20">
        <v>0</v>
      </c>
      <c r="Z20">
        <v>2.8784289600000004</v>
      </c>
      <c r="AA20">
        <v>6.1704789120000001</v>
      </c>
      <c r="AB20">
        <v>0</v>
      </c>
      <c r="AC20">
        <v>4.2505073280000003</v>
      </c>
      <c r="AD20">
        <v>4.003264080000001</v>
      </c>
      <c r="AE20">
        <v>21.712535395200003</v>
      </c>
      <c r="AF20">
        <v>6.1515000000000004</v>
      </c>
      <c r="AG20">
        <v>13.474144319999999</v>
      </c>
      <c r="AH20">
        <v>0</v>
      </c>
      <c r="AI20">
        <v>0</v>
      </c>
      <c r="AJ20">
        <v>0</v>
      </c>
      <c r="AK20">
        <v>22.574700000000004</v>
      </c>
      <c r="AL20">
        <v>59.816099999999985</v>
      </c>
      <c r="AM20">
        <v>2.3184297714285718</v>
      </c>
      <c r="AN20">
        <v>0</v>
      </c>
      <c r="AO20">
        <v>0</v>
      </c>
      <c r="AP20">
        <v>1.2940149599999999</v>
      </c>
      <c r="AQ20">
        <v>0</v>
      </c>
      <c r="AR20">
        <v>21.819455999999999</v>
      </c>
      <c r="AS20">
        <v>14.009330174400002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35.56896067202694</v>
      </c>
      <c r="BB20">
        <f t="shared" si="0"/>
        <v>969.20393599507929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444.8557454208825</v>
      </c>
      <c r="L21">
        <v>9.475247109500657</v>
      </c>
      <c r="M21">
        <v>60.30493326978074</v>
      </c>
      <c r="N21">
        <v>51.882515579741941</v>
      </c>
      <c r="O21">
        <v>73.282949377567277</v>
      </c>
      <c r="P21">
        <v>24.820975398332372</v>
      </c>
      <c r="Q21">
        <v>7.4235582822085879</v>
      </c>
      <c r="R21">
        <v>9.3121800410958908</v>
      </c>
      <c r="S21">
        <v>11.592979096267191</v>
      </c>
      <c r="T21">
        <v>0</v>
      </c>
      <c r="U21">
        <v>62.109532510389066</v>
      </c>
      <c r="V21">
        <v>6.259636363636365</v>
      </c>
      <c r="W21">
        <v>20.375383354925173</v>
      </c>
      <c r="X21">
        <v>64.786429238050232</v>
      </c>
      <c r="Y21">
        <v>0</v>
      </c>
      <c r="Z21">
        <v>2.8784289600000004</v>
      </c>
      <c r="AA21">
        <v>9.2640455999999993</v>
      </c>
      <c r="AB21">
        <v>5.7374452800000002</v>
      </c>
      <c r="AC21">
        <v>4.2505073280000003</v>
      </c>
      <c r="AD21">
        <v>4.003264080000001</v>
      </c>
      <c r="AE21">
        <v>21.712535395200003</v>
      </c>
      <c r="AF21">
        <v>6.1515000000000004</v>
      </c>
      <c r="AG21">
        <v>13.474144319999999</v>
      </c>
      <c r="AH21">
        <v>8.3184480000000018</v>
      </c>
      <c r="AI21">
        <v>0</v>
      </c>
      <c r="AJ21">
        <v>0</v>
      </c>
      <c r="AK21">
        <v>22.574700000000004</v>
      </c>
      <c r="AL21">
        <v>59.816099999999985</v>
      </c>
      <c r="AM21">
        <v>2.3184297714285718</v>
      </c>
      <c r="AN21">
        <v>0</v>
      </c>
      <c r="AO21">
        <v>0</v>
      </c>
      <c r="AP21">
        <v>1.2940149599999999</v>
      </c>
      <c r="AQ21">
        <v>0</v>
      </c>
      <c r="AR21">
        <v>21.819455999999999</v>
      </c>
      <c r="AS21">
        <v>14.009330174400002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36.961295726209528</v>
      </c>
      <c r="BB21">
        <f t="shared" si="0"/>
        <v>1007.1431191851971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467.04307016161084</v>
      </c>
      <c r="L22">
        <v>9.475247109500657</v>
      </c>
      <c r="M22">
        <v>60.30493326978074</v>
      </c>
      <c r="N22">
        <v>51.882515579741941</v>
      </c>
      <c r="O22">
        <v>73.282949377567277</v>
      </c>
      <c r="P22">
        <v>24.820975398332372</v>
      </c>
      <c r="Q22">
        <v>7.4235582822085879</v>
      </c>
      <c r="R22">
        <v>9.3121800410958908</v>
      </c>
      <c r="S22">
        <v>11.592979096267191</v>
      </c>
      <c r="T22">
        <v>0</v>
      </c>
      <c r="U22">
        <v>62.109532510389066</v>
      </c>
      <c r="V22">
        <v>6.259636363636365</v>
      </c>
      <c r="W22">
        <v>20.375383354925173</v>
      </c>
      <c r="X22">
        <v>64.786429238050232</v>
      </c>
      <c r="Y22">
        <v>0</v>
      </c>
      <c r="Z22">
        <v>2.8784289600000004</v>
      </c>
      <c r="AA22">
        <v>12.340957824</v>
      </c>
      <c r="AB22">
        <v>5.7374452800000002</v>
      </c>
      <c r="AC22">
        <v>4.2505073280000003</v>
      </c>
      <c r="AD22">
        <v>4.003264080000001</v>
      </c>
      <c r="AE22">
        <v>18.595288800000002</v>
      </c>
      <c r="AF22">
        <v>6.1515000000000004</v>
      </c>
      <c r="AG22">
        <v>13.474144319999999</v>
      </c>
      <c r="AH22">
        <v>16.636896000000004</v>
      </c>
      <c r="AI22">
        <v>0</v>
      </c>
      <c r="AJ22">
        <v>0</v>
      </c>
      <c r="AK22">
        <v>22.574700000000004</v>
      </c>
      <c r="AL22">
        <v>59.816099999999985</v>
      </c>
      <c r="AM22">
        <v>4.6368595428571426</v>
      </c>
      <c r="AN22">
        <v>0</v>
      </c>
      <c r="AO22">
        <v>0</v>
      </c>
      <c r="AP22">
        <v>1.2940149599999999</v>
      </c>
      <c r="AQ22">
        <v>7.2055499999999988</v>
      </c>
      <c r="AR22">
        <v>21.819455999999999</v>
      </c>
      <c r="AS22">
        <v>14.009330174400002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38.376922034080643</v>
      </c>
      <c r="BB22">
        <f t="shared" si="0"/>
        <v>1045.7169110182824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494.77323462494326</v>
      </c>
      <c r="L23">
        <v>9.475247109500657</v>
      </c>
      <c r="M23">
        <v>60.30493326978074</v>
      </c>
      <c r="N23">
        <v>51.882515579741941</v>
      </c>
      <c r="O23">
        <v>73.282949377567277</v>
      </c>
      <c r="P23">
        <v>24.820975398332372</v>
      </c>
      <c r="Q23">
        <v>7.4235582822085879</v>
      </c>
      <c r="R23">
        <v>9.3121800410958908</v>
      </c>
      <c r="S23">
        <v>11.592979096267191</v>
      </c>
      <c r="T23">
        <v>0</v>
      </c>
      <c r="U23">
        <v>62.109532510389066</v>
      </c>
      <c r="V23">
        <v>6.259636363636365</v>
      </c>
      <c r="W23">
        <v>20.375383354925173</v>
      </c>
      <c r="X23">
        <v>64.786429238050232</v>
      </c>
      <c r="Y23">
        <v>0</v>
      </c>
      <c r="Z23">
        <v>2.8784289600000004</v>
      </c>
      <c r="AA23">
        <v>12.340957824</v>
      </c>
      <c r="AB23">
        <v>5.7374452800000002</v>
      </c>
      <c r="AC23">
        <v>4.2505073280000003</v>
      </c>
      <c r="AD23">
        <v>8.0065281600000002</v>
      </c>
      <c r="AE23">
        <v>12.3968592</v>
      </c>
      <c r="AF23">
        <v>6.1515000000000004</v>
      </c>
      <c r="AG23">
        <v>13.474144319999999</v>
      </c>
      <c r="AH23">
        <v>20.546566560000002</v>
      </c>
      <c r="AI23">
        <v>1.1182032</v>
      </c>
      <c r="AJ23">
        <v>0</v>
      </c>
      <c r="AK23">
        <v>22.574700000000004</v>
      </c>
      <c r="AL23">
        <v>26.006999999999994</v>
      </c>
      <c r="AM23">
        <v>6.9552893142857153</v>
      </c>
      <c r="AN23">
        <v>0</v>
      </c>
      <c r="AO23">
        <v>0</v>
      </c>
      <c r="AP23">
        <v>1.2940149599999999</v>
      </c>
      <c r="AQ23">
        <v>14.411099999999998</v>
      </c>
      <c r="AR23">
        <v>23.274086400000002</v>
      </c>
      <c r="AS23">
        <v>14.009330174400002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38.650648711529485</v>
      </c>
      <c r="BB23">
        <f t="shared" si="0"/>
        <v>1053.1755672155948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512.33513252464263</v>
      </c>
      <c r="L24">
        <v>9.4754302382054512</v>
      </c>
      <c r="M24">
        <v>60.30493326978074</v>
      </c>
      <c r="N24">
        <v>51.882515579741941</v>
      </c>
      <c r="O24">
        <v>73.282949377567277</v>
      </c>
      <c r="P24">
        <v>24.820975398332372</v>
      </c>
      <c r="Q24">
        <v>7.4235582822085879</v>
      </c>
      <c r="R24">
        <v>9.3121800410958908</v>
      </c>
      <c r="S24">
        <v>11.592979096267191</v>
      </c>
      <c r="T24">
        <v>0</v>
      </c>
      <c r="U24">
        <v>62.109532510389066</v>
      </c>
      <c r="V24">
        <v>6.259636363636365</v>
      </c>
      <c r="W24">
        <v>20.375383354925173</v>
      </c>
      <c r="X24">
        <v>64.786429238050232</v>
      </c>
      <c r="Y24">
        <v>0</v>
      </c>
      <c r="Z24">
        <v>2.8784289600000004</v>
      </c>
      <c r="AA24">
        <v>12.340957824</v>
      </c>
      <c r="AB24">
        <v>5.7374452800000002</v>
      </c>
      <c r="AC24">
        <v>8.5010146560000006</v>
      </c>
      <c r="AD24">
        <v>12.009792240000001</v>
      </c>
      <c r="AE24">
        <v>12.3968592</v>
      </c>
      <c r="AF24">
        <v>6.1515000000000004</v>
      </c>
      <c r="AG24">
        <v>13.474144319999999</v>
      </c>
      <c r="AH24">
        <v>30.819849840000003</v>
      </c>
      <c r="AI24">
        <v>3.3546095999999994</v>
      </c>
      <c r="AJ24">
        <v>0</v>
      </c>
      <c r="AK24">
        <v>22.574700000000004</v>
      </c>
      <c r="AL24">
        <v>26.006999999999994</v>
      </c>
      <c r="AM24">
        <v>6.9552893142857153</v>
      </c>
      <c r="AN24">
        <v>0</v>
      </c>
      <c r="AO24">
        <v>0</v>
      </c>
      <c r="AP24">
        <v>1.18149192</v>
      </c>
      <c r="AQ24">
        <v>20.306550000000001</v>
      </c>
      <c r="AR24">
        <v>23.274086400000002</v>
      </c>
      <c r="AS24">
        <v>14.009330174400002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40.212088534130899</v>
      </c>
      <c r="BB24">
        <f t="shared" si="0"/>
        <v>1095.7225964693978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512.33513252464263</v>
      </c>
      <c r="L25">
        <v>10.346255588673621</v>
      </c>
      <c r="M25">
        <v>60.30493326978074</v>
      </c>
      <c r="N25">
        <v>51.882515579741941</v>
      </c>
      <c r="O25">
        <v>73.282949377567277</v>
      </c>
      <c r="P25">
        <v>24.820975398332372</v>
      </c>
      <c r="Q25">
        <v>7.4235582822085879</v>
      </c>
      <c r="R25">
        <v>9.3121800410958908</v>
      </c>
      <c r="S25">
        <v>11.592979096267191</v>
      </c>
      <c r="T25">
        <v>0</v>
      </c>
      <c r="U25">
        <v>62.109532510389066</v>
      </c>
      <c r="V25">
        <v>6.259636363636365</v>
      </c>
      <c r="W25">
        <v>20.375383354925173</v>
      </c>
      <c r="X25">
        <v>64.786429238050232</v>
      </c>
      <c r="Y25">
        <v>0</v>
      </c>
      <c r="Z25">
        <v>2.8784289600000004</v>
      </c>
      <c r="AA25">
        <v>12.340957824</v>
      </c>
      <c r="AB25">
        <v>5.7374452800000002</v>
      </c>
      <c r="AC25">
        <v>8.5010146560000006</v>
      </c>
      <c r="AD25">
        <v>16.01305632</v>
      </c>
      <c r="AE25">
        <v>12.3968592</v>
      </c>
      <c r="AF25">
        <v>6.1515000000000004</v>
      </c>
      <c r="AG25">
        <v>13.474144319999999</v>
      </c>
      <c r="AH25">
        <v>30.819849840000003</v>
      </c>
      <c r="AI25">
        <v>14.536641600000001</v>
      </c>
      <c r="AJ25">
        <v>0</v>
      </c>
      <c r="AK25">
        <v>22.574700000000004</v>
      </c>
      <c r="AL25">
        <v>26.006999999999994</v>
      </c>
      <c r="AM25">
        <v>6.9552893142857153</v>
      </c>
      <c r="AN25">
        <v>0</v>
      </c>
      <c r="AO25">
        <v>0</v>
      </c>
      <c r="AP25">
        <v>1.18149192</v>
      </c>
      <c r="AQ25">
        <v>21.61665</v>
      </c>
      <c r="AR25">
        <v>23.274086400000002</v>
      </c>
      <c r="AS25">
        <v>14.47489008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40.843333982164481</v>
      </c>
      <c r="BB25">
        <f t="shared" si="0"/>
        <v>1112.9231323574322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512.33513252464263</v>
      </c>
      <c r="L26">
        <v>10.740203830163887</v>
      </c>
      <c r="M26">
        <v>60.30493326978074</v>
      </c>
      <c r="N26">
        <v>51.882515579741941</v>
      </c>
      <c r="O26">
        <v>73.282949377567277</v>
      </c>
      <c r="P26">
        <v>24.820975398332372</v>
      </c>
      <c r="Q26">
        <v>7.4235582822085879</v>
      </c>
      <c r="R26">
        <v>9.3121800410958908</v>
      </c>
      <c r="S26">
        <v>11.592979096267191</v>
      </c>
      <c r="T26">
        <v>0</v>
      </c>
      <c r="U26">
        <v>62.109532510389066</v>
      </c>
      <c r="V26">
        <v>6.259636363636365</v>
      </c>
      <c r="W26">
        <v>20.375383354925173</v>
      </c>
      <c r="X26">
        <v>64.786429238050232</v>
      </c>
      <c r="Y26">
        <v>0</v>
      </c>
      <c r="Z26">
        <v>2.8784289600000004</v>
      </c>
      <c r="AA26">
        <v>12.340957824</v>
      </c>
      <c r="AB26">
        <v>5.7374452800000002</v>
      </c>
      <c r="AC26">
        <v>8.5010146560000006</v>
      </c>
      <c r="AD26">
        <v>16.01305632</v>
      </c>
      <c r="AE26">
        <v>12.3968592</v>
      </c>
      <c r="AF26">
        <v>6.1515000000000004</v>
      </c>
      <c r="AG26">
        <v>13.474144319999999</v>
      </c>
      <c r="AH26">
        <v>30.819849840000003</v>
      </c>
      <c r="AI26">
        <v>14.536641600000001</v>
      </c>
      <c r="AJ26">
        <v>0</v>
      </c>
      <c r="AK26">
        <v>22.574700000000004</v>
      </c>
      <c r="AL26">
        <v>26.006999999999994</v>
      </c>
      <c r="AM26">
        <v>6.9552893142857153</v>
      </c>
      <c r="AN26">
        <v>0</v>
      </c>
      <c r="AO26">
        <v>0</v>
      </c>
      <c r="AP26">
        <v>1.18149192</v>
      </c>
      <c r="AQ26">
        <v>21.61665</v>
      </c>
      <c r="AR26">
        <v>23.274086400000002</v>
      </c>
      <c r="AS26">
        <v>14.47489008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40.857280364489327</v>
      </c>
      <c r="BB26">
        <f t="shared" si="0"/>
        <v>1113.3031342165978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512.33513252464263</v>
      </c>
      <c r="L27">
        <v>11.040644244809855</v>
      </c>
      <c r="M27">
        <v>60.30493326978074</v>
      </c>
      <c r="N27">
        <v>51.882515579741941</v>
      </c>
      <c r="O27">
        <v>73.282949377567277</v>
      </c>
      <c r="P27">
        <v>24.820975398332372</v>
      </c>
      <c r="Q27">
        <v>7.4235582822085879</v>
      </c>
      <c r="R27">
        <v>9.3121800410958908</v>
      </c>
      <c r="S27">
        <v>11.592979096267191</v>
      </c>
      <c r="T27">
        <v>0</v>
      </c>
      <c r="U27">
        <v>62.109532510389066</v>
      </c>
      <c r="V27">
        <v>6.259636363636365</v>
      </c>
      <c r="W27">
        <v>20.375383354925173</v>
      </c>
      <c r="X27">
        <v>64.786429238050232</v>
      </c>
      <c r="Y27">
        <v>0</v>
      </c>
      <c r="Z27">
        <v>5.7568579200000007</v>
      </c>
      <c r="AA27">
        <v>12.340957824</v>
      </c>
      <c r="AB27">
        <v>11.47489056</v>
      </c>
      <c r="AC27">
        <v>8.5010146560000006</v>
      </c>
      <c r="AD27">
        <v>16.01305632</v>
      </c>
      <c r="AE27">
        <v>12.3968592</v>
      </c>
      <c r="AF27">
        <v>6.1515000000000004</v>
      </c>
      <c r="AG27">
        <v>13.474144319999999</v>
      </c>
      <c r="AH27">
        <v>30.819849840000003</v>
      </c>
      <c r="AI27">
        <v>14.536641600000001</v>
      </c>
      <c r="AJ27">
        <v>0</v>
      </c>
      <c r="AK27">
        <v>22.574700000000004</v>
      </c>
      <c r="AL27">
        <v>26.006999999999994</v>
      </c>
      <c r="AM27">
        <v>6.9552893142857153</v>
      </c>
      <c r="AN27">
        <v>0</v>
      </c>
      <c r="AO27">
        <v>0</v>
      </c>
      <c r="AP27">
        <v>0.61887672000000005</v>
      </c>
      <c r="AQ27">
        <v>21.61665</v>
      </c>
      <c r="AR27">
        <v>21.819455999999999</v>
      </c>
      <c r="AS27">
        <v>14.47489008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41.101506495791725</v>
      </c>
      <c r="BB27">
        <f t="shared" si="0"/>
        <v>1119.957977139941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512.33513252464263</v>
      </c>
      <c r="L28">
        <v>11.040644244809855</v>
      </c>
      <c r="M28">
        <v>60.30493326978074</v>
      </c>
      <c r="N28">
        <v>51.882515579741941</v>
      </c>
      <c r="O28">
        <v>73.282949377567277</v>
      </c>
      <c r="P28">
        <v>24.820975398332372</v>
      </c>
      <c r="Q28">
        <v>7.4235582822085879</v>
      </c>
      <c r="R28">
        <v>9.3121800410958908</v>
      </c>
      <c r="S28">
        <v>11.592979096267191</v>
      </c>
      <c r="T28">
        <v>0</v>
      </c>
      <c r="U28">
        <v>62.109532510389066</v>
      </c>
      <c r="V28">
        <v>6.259636363636365</v>
      </c>
      <c r="W28">
        <v>20.375383354925173</v>
      </c>
      <c r="X28">
        <v>64.786429238050232</v>
      </c>
      <c r="Y28">
        <v>0</v>
      </c>
      <c r="Z28">
        <v>5.7568579200000007</v>
      </c>
      <c r="AA28">
        <v>12.340957824</v>
      </c>
      <c r="AB28">
        <v>11.47489056</v>
      </c>
      <c r="AC28">
        <v>8.5010146560000006</v>
      </c>
      <c r="AD28">
        <v>16.01305632</v>
      </c>
      <c r="AE28">
        <v>12.3968592</v>
      </c>
      <c r="AF28">
        <v>6.1515000000000004</v>
      </c>
      <c r="AG28">
        <v>13.474144319999999</v>
      </c>
      <c r="AH28">
        <v>20.546566560000002</v>
      </c>
      <c r="AI28">
        <v>14.536641600000001</v>
      </c>
      <c r="AJ28">
        <v>0</v>
      </c>
      <c r="AK28">
        <v>22.574700000000004</v>
      </c>
      <c r="AL28">
        <v>26.006999999999994</v>
      </c>
      <c r="AM28">
        <v>6.9552893142857153</v>
      </c>
      <c r="AN28">
        <v>0</v>
      </c>
      <c r="AO28">
        <v>0</v>
      </c>
      <c r="AP28">
        <v>0.61887672000000005</v>
      </c>
      <c r="AQ28">
        <v>21.61665</v>
      </c>
      <c r="AR28">
        <v>21.819455999999999</v>
      </c>
      <c r="AS28">
        <v>14.47489008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40.737832206191726</v>
      </c>
      <c r="BB28">
        <f t="shared" si="0"/>
        <v>1110.0483681495409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512.33513252464263</v>
      </c>
      <c r="L29">
        <v>11.040644244809855</v>
      </c>
      <c r="M29">
        <v>60.30493326978074</v>
      </c>
      <c r="N29">
        <v>51.882515579741941</v>
      </c>
      <c r="O29">
        <v>73.282949377567277</v>
      </c>
      <c r="P29">
        <v>24.820975398332372</v>
      </c>
      <c r="Q29">
        <v>7.4235582822085879</v>
      </c>
      <c r="R29">
        <v>9.3121800410958908</v>
      </c>
      <c r="S29">
        <v>11.592979096267191</v>
      </c>
      <c r="T29">
        <v>0</v>
      </c>
      <c r="U29">
        <v>62.109532510389066</v>
      </c>
      <c r="V29">
        <v>6.259636363636365</v>
      </c>
      <c r="W29">
        <v>20.375383354925173</v>
      </c>
      <c r="X29">
        <v>64.786429238050232</v>
      </c>
      <c r="Y29">
        <v>0</v>
      </c>
      <c r="Z29">
        <v>5.7568579200000007</v>
      </c>
      <c r="AA29">
        <v>12.340957824</v>
      </c>
      <c r="AB29">
        <v>11.47489056</v>
      </c>
      <c r="AC29">
        <v>8.5010146560000006</v>
      </c>
      <c r="AD29">
        <v>16.01305632</v>
      </c>
      <c r="AE29">
        <v>12.3968592</v>
      </c>
      <c r="AF29">
        <v>6.1515000000000004</v>
      </c>
      <c r="AG29">
        <v>13.474144319999999</v>
      </c>
      <c r="AH29">
        <v>20.546566560000002</v>
      </c>
      <c r="AI29">
        <v>14.536641600000001</v>
      </c>
      <c r="AJ29">
        <v>0</v>
      </c>
      <c r="AK29">
        <v>22.574700000000004</v>
      </c>
      <c r="AL29">
        <v>26.006999999999994</v>
      </c>
      <c r="AM29">
        <v>6.9552893142857153</v>
      </c>
      <c r="AN29">
        <v>0</v>
      </c>
      <c r="AO29">
        <v>0</v>
      </c>
      <c r="AP29">
        <v>0.61887672000000005</v>
      </c>
      <c r="AQ29">
        <v>21.61665</v>
      </c>
      <c r="AR29">
        <v>21.819455999999999</v>
      </c>
      <c r="AS29">
        <v>14.47489008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40.737832206191726</v>
      </c>
      <c r="BB29">
        <f t="shared" si="0"/>
        <v>1110.0483681495409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512.33513252464263</v>
      </c>
      <c r="L30">
        <v>11.040644244809855</v>
      </c>
      <c r="M30">
        <v>60.30493326978074</v>
      </c>
      <c r="N30">
        <v>51.882515579741941</v>
      </c>
      <c r="O30">
        <v>73.282949377567277</v>
      </c>
      <c r="P30">
        <v>24.820975398332372</v>
      </c>
      <c r="Q30">
        <v>7.4235582822085879</v>
      </c>
      <c r="R30">
        <v>9.3121800410958908</v>
      </c>
      <c r="S30">
        <v>11.592979096267191</v>
      </c>
      <c r="T30">
        <v>0</v>
      </c>
      <c r="U30">
        <v>62.109532510389066</v>
      </c>
      <c r="V30">
        <v>6.259636363636365</v>
      </c>
      <c r="W30">
        <v>20.375383354925173</v>
      </c>
      <c r="X30">
        <v>64.786429238050232</v>
      </c>
      <c r="Y30">
        <v>0</v>
      </c>
      <c r="Z30">
        <v>5.555880000000001</v>
      </c>
      <c r="AA30">
        <v>6.1704789120000001</v>
      </c>
      <c r="AB30">
        <v>11.47489056</v>
      </c>
      <c r="AC30">
        <v>8.5010146560000006</v>
      </c>
      <c r="AD30">
        <v>16.01305632</v>
      </c>
      <c r="AE30">
        <v>12.3968592</v>
      </c>
      <c r="AF30">
        <v>6.1515000000000004</v>
      </c>
      <c r="AG30">
        <v>13.474144319999999</v>
      </c>
      <c r="AH30">
        <v>20.546566560000002</v>
      </c>
      <c r="AI30">
        <v>7.2683208000000006</v>
      </c>
      <c r="AJ30">
        <v>0</v>
      </c>
      <c r="AK30">
        <v>22.574700000000004</v>
      </c>
      <c r="AL30">
        <v>26.006999999999994</v>
      </c>
      <c r="AM30">
        <v>4.6368595428571426</v>
      </c>
      <c r="AN30">
        <v>0</v>
      </c>
      <c r="AO30">
        <v>0</v>
      </c>
      <c r="AP30">
        <v>0.61887672000000005</v>
      </c>
      <c r="AQ30">
        <v>21.61665</v>
      </c>
      <c r="AR30">
        <v>21.819455999999999</v>
      </c>
      <c r="AS30">
        <v>14.47489008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40.172911776547267</v>
      </c>
      <c r="BB30">
        <f t="shared" si="0"/>
        <v>1094.655081175757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512.33513252464263</v>
      </c>
      <c r="L31">
        <v>11.040644244809855</v>
      </c>
      <c r="M31">
        <v>63.769664187514081</v>
      </c>
      <c r="N31">
        <v>51.882515579741941</v>
      </c>
      <c r="O31">
        <v>73.282949377567277</v>
      </c>
      <c r="P31">
        <v>24.820975398332372</v>
      </c>
      <c r="Q31">
        <v>7.4235582822085879</v>
      </c>
      <c r="R31">
        <v>9.3121800410958908</v>
      </c>
      <c r="S31">
        <v>11.592979096267191</v>
      </c>
      <c r="T31">
        <v>0</v>
      </c>
      <c r="U31">
        <v>62.109532510389066</v>
      </c>
      <c r="V31">
        <v>6.259636363636365</v>
      </c>
      <c r="W31">
        <v>20.375383354925173</v>
      </c>
      <c r="X31">
        <v>64.786429238050232</v>
      </c>
      <c r="Y31">
        <v>0</v>
      </c>
      <c r="Z31">
        <v>2.8784289600000004</v>
      </c>
      <c r="AA31">
        <v>6.1704789120000001</v>
      </c>
      <c r="AB31">
        <v>11.47489056</v>
      </c>
      <c r="AC31">
        <v>8.5010146560000006</v>
      </c>
      <c r="AD31">
        <v>12.009792240000001</v>
      </c>
      <c r="AE31">
        <v>12.3968592</v>
      </c>
      <c r="AF31">
        <v>6.1515000000000004</v>
      </c>
      <c r="AG31">
        <v>13.474144319999999</v>
      </c>
      <c r="AH31">
        <v>20.546566560000002</v>
      </c>
      <c r="AI31">
        <v>1.1182032</v>
      </c>
      <c r="AJ31">
        <v>0</v>
      </c>
      <c r="AK31">
        <v>22.574700000000004</v>
      </c>
      <c r="AL31">
        <v>15.604200000000001</v>
      </c>
      <c r="AM31">
        <v>2.3184297714285718</v>
      </c>
      <c r="AN31">
        <v>0</v>
      </c>
      <c r="AO31">
        <v>0</v>
      </c>
      <c r="AP31">
        <v>0.61887672000000005</v>
      </c>
      <c r="AQ31">
        <v>14.411099999999998</v>
      </c>
      <c r="AR31">
        <v>21.819455999999999</v>
      </c>
      <c r="AS31">
        <v>14.009330174400002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39.119461792967705</v>
      </c>
      <c r="BB31">
        <f t="shared" si="0"/>
        <v>1065.9500896800414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512.33513252464263</v>
      </c>
      <c r="L32">
        <v>11.040644244809855</v>
      </c>
      <c r="M32">
        <v>63.769664187514081</v>
      </c>
      <c r="N32">
        <v>51.882515579741941</v>
      </c>
      <c r="O32">
        <v>73.282949377567277</v>
      </c>
      <c r="P32">
        <v>24.820975398332372</v>
      </c>
      <c r="Q32">
        <v>7.4235582822085879</v>
      </c>
      <c r="R32">
        <v>9.3121800410958908</v>
      </c>
      <c r="S32">
        <v>11.592979096267191</v>
      </c>
      <c r="T32">
        <v>0</v>
      </c>
      <c r="U32">
        <v>62.109532510389066</v>
      </c>
      <c r="V32">
        <v>6.259636363636365</v>
      </c>
      <c r="W32">
        <v>20.375383354925173</v>
      </c>
      <c r="X32">
        <v>64.786429238050232</v>
      </c>
      <c r="Y32">
        <v>0</v>
      </c>
      <c r="Z32">
        <v>2.8784289600000004</v>
      </c>
      <c r="AA32">
        <v>0</v>
      </c>
      <c r="AB32">
        <v>11.47489056</v>
      </c>
      <c r="AC32">
        <v>8.5010146560000006</v>
      </c>
      <c r="AD32">
        <v>8.0065281600000002</v>
      </c>
      <c r="AE32">
        <v>12.3968592</v>
      </c>
      <c r="AF32">
        <v>6.1515000000000004</v>
      </c>
      <c r="AG32">
        <v>13.474144319999999</v>
      </c>
      <c r="AH32">
        <v>20.546566560000002</v>
      </c>
      <c r="AI32">
        <v>0</v>
      </c>
      <c r="AJ32">
        <v>0</v>
      </c>
      <c r="AK32">
        <v>22.574700000000004</v>
      </c>
      <c r="AL32">
        <v>15.604200000000001</v>
      </c>
      <c r="AM32">
        <v>0</v>
      </c>
      <c r="AN32">
        <v>0</v>
      </c>
      <c r="AO32">
        <v>0</v>
      </c>
      <c r="AP32">
        <v>0.61887672000000005</v>
      </c>
      <c r="AQ32">
        <v>7.2055499999999988</v>
      </c>
      <c r="AR32">
        <v>21.819455999999999</v>
      </c>
      <c r="AS32">
        <v>14.009330174400002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38.382578662123251</v>
      </c>
      <c r="BB32">
        <f t="shared" si="0"/>
        <v>1045.8710468474571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512.33513252464263</v>
      </c>
      <c r="L33">
        <v>11.040644244809855</v>
      </c>
      <c r="M33">
        <v>63.769664187514081</v>
      </c>
      <c r="N33">
        <v>51.882515579741941</v>
      </c>
      <c r="O33">
        <v>73.282949377567277</v>
      </c>
      <c r="P33">
        <v>24.820975398332372</v>
      </c>
      <c r="Q33">
        <v>7.4235582822085879</v>
      </c>
      <c r="R33">
        <v>9.3121800410958908</v>
      </c>
      <c r="S33">
        <v>11.592979096267191</v>
      </c>
      <c r="T33">
        <v>0</v>
      </c>
      <c r="U33">
        <v>62.109532510389066</v>
      </c>
      <c r="V33">
        <v>6.259636363636365</v>
      </c>
      <c r="W33">
        <v>20.375383354925173</v>
      </c>
      <c r="X33">
        <v>64.786429238050232</v>
      </c>
      <c r="Y33">
        <v>0</v>
      </c>
      <c r="Z33">
        <v>2.8784289600000004</v>
      </c>
      <c r="AA33">
        <v>0</v>
      </c>
      <c r="AB33">
        <v>11.47489056</v>
      </c>
      <c r="AC33">
        <v>8.5010146560000006</v>
      </c>
      <c r="AD33">
        <v>8.0065281600000002</v>
      </c>
      <c r="AE33">
        <v>12.3968592</v>
      </c>
      <c r="AF33">
        <v>6.1515000000000004</v>
      </c>
      <c r="AG33">
        <v>13.474144319999999</v>
      </c>
      <c r="AH33">
        <v>10.273283280000001</v>
      </c>
      <c r="AI33">
        <v>0</v>
      </c>
      <c r="AJ33">
        <v>0</v>
      </c>
      <c r="AK33">
        <v>22.574700000000004</v>
      </c>
      <c r="AL33">
        <v>15.604200000000001</v>
      </c>
      <c r="AM33">
        <v>0</v>
      </c>
      <c r="AN33">
        <v>0</v>
      </c>
      <c r="AO33">
        <v>0</v>
      </c>
      <c r="AP33">
        <v>0.61887672000000005</v>
      </c>
      <c r="AQ33">
        <v>0</v>
      </c>
      <c r="AR33">
        <v>21.819455999999999</v>
      </c>
      <c r="AS33">
        <v>14.009330174400002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37.763827902523253</v>
      </c>
      <c r="BB33">
        <f t="shared" si="0"/>
        <v>1029.0109643270573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512.33513252464263</v>
      </c>
      <c r="L34">
        <v>11.040644244809855</v>
      </c>
      <c r="M34">
        <v>63.769664187514081</v>
      </c>
      <c r="N34">
        <v>51.882515579741941</v>
      </c>
      <c r="O34">
        <v>73.282949377567277</v>
      </c>
      <c r="P34">
        <v>24.820975398332372</v>
      </c>
      <c r="Q34">
        <v>7.4235582822085879</v>
      </c>
      <c r="R34">
        <v>9.3121800410958908</v>
      </c>
      <c r="S34">
        <v>11.592979096267191</v>
      </c>
      <c r="T34">
        <v>0</v>
      </c>
      <c r="U34">
        <v>62.109532510389066</v>
      </c>
      <c r="V34">
        <v>6.259636363636365</v>
      </c>
      <c r="W34">
        <v>20.375383354925173</v>
      </c>
      <c r="X34">
        <v>64.786429238050232</v>
      </c>
      <c r="Y34">
        <v>0</v>
      </c>
      <c r="Z34">
        <v>2.8784289600000004</v>
      </c>
      <c r="AA34">
        <v>0</v>
      </c>
      <c r="AB34">
        <v>11.47489056</v>
      </c>
      <c r="AC34">
        <v>8.5010146560000006</v>
      </c>
      <c r="AD34">
        <v>8.0065281600000002</v>
      </c>
      <c r="AE34">
        <v>12.3968592</v>
      </c>
      <c r="AF34">
        <v>6.1515000000000004</v>
      </c>
      <c r="AG34">
        <v>13.474144319999999</v>
      </c>
      <c r="AH34">
        <v>6.7795351199999985</v>
      </c>
      <c r="AI34">
        <v>0</v>
      </c>
      <c r="AJ34">
        <v>0</v>
      </c>
      <c r="AK34">
        <v>22.574700000000004</v>
      </c>
      <c r="AL34">
        <v>15.604200000000001</v>
      </c>
      <c r="AM34">
        <v>0</v>
      </c>
      <c r="AN34">
        <v>0</v>
      </c>
      <c r="AO34">
        <v>0</v>
      </c>
      <c r="AP34">
        <v>0.61887672000000005</v>
      </c>
      <c r="AQ34">
        <v>0</v>
      </c>
      <c r="AR34">
        <v>21.819455999999999</v>
      </c>
      <c r="AS34">
        <v>14.009330174400002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37.640149182523253</v>
      </c>
      <c r="BB34">
        <f t="shared" si="0"/>
        <v>1025.6408948870574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512.33513252464263</v>
      </c>
      <c r="L35">
        <v>11.040644244809855</v>
      </c>
      <c r="M35">
        <v>63.769664187514081</v>
      </c>
      <c r="N35">
        <v>51.882515579741941</v>
      </c>
      <c r="O35">
        <v>73.282949377567277</v>
      </c>
      <c r="P35">
        <v>24.820975398332372</v>
      </c>
      <c r="Q35">
        <v>7.4235582822085879</v>
      </c>
      <c r="R35">
        <v>9.3121800410958908</v>
      </c>
      <c r="S35">
        <v>11.592979096267191</v>
      </c>
      <c r="T35">
        <v>0</v>
      </c>
      <c r="U35">
        <v>62.109532510389066</v>
      </c>
      <c r="V35">
        <v>6.259636363636365</v>
      </c>
      <c r="W35">
        <v>20.375383354925173</v>
      </c>
      <c r="X35">
        <v>64.786429238050232</v>
      </c>
      <c r="Y35">
        <v>0</v>
      </c>
      <c r="Z35">
        <v>2.8784289600000004</v>
      </c>
      <c r="AA35">
        <v>0</v>
      </c>
      <c r="AB35">
        <v>11.47489056</v>
      </c>
      <c r="AC35">
        <v>8.5010146560000006</v>
      </c>
      <c r="AD35">
        <v>4.003264080000001</v>
      </c>
      <c r="AE35">
        <v>12.3968592</v>
      </c>
      <c r="AF35">
        <v>6.1515000000000004</v>
      </c>
      <c r="AG35">
        <v>13.474144319999999</v>
      </c>
      <c r="AH35">
        <v>0</v>
      </c>
      <c r="AI35">
        <v>0</v>
      </c>
      <c r="AJ35">
        <v>0</v>
      </c>
      <c r="AK35">
        <v>22.574700000000004</v>
      </c>
      <c r="AL35">
        <v>15.604200000000001</v>
      </c>
      <c r="AM35">
        <v>0</v>
      </c>
      <c r="AN35">
        <v>0</v>
      </c>
      <c r="AO35">
        <v>0</v>
      </c>
      <c r="AP35">
        <v>0.61887672000000005</v>
      </c>
      <c r="AQ35">
        <v>0</v>
      </c>
      <c r="AR35">
        <v>21.819455999999999</v>
      </c>
      <c r="AS35">
        <v>14.009330174400002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37.258437827323256</v>
      </c>
      <c r="BB35">
        <f t="shared" si="0"/>
        <v>1015.2398070422574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512.33513252464263</v>
      </c>
      <c r="L36">
        <v>11.040644244809855</v>
      </c>
      <c r="M36">
        <v>63.769664187514081</v>
      </c>
      <c r="N36">
        <v>51.882515579741941</v>
      </c>
      <c r="O36">
        <v>73.282949377567277</v>
      </c>
      <c r="P36">
        <v>24.820975398332372</v>
      </c>
      <c r="Q36">
        <v>7.4235582822085879</v>
      </c>
      <c r="R36">
        <v>9.3121800410958908</v>
      </c>
      <c r="S36">
        <v>11.592979096267191</v>
      </c>
      <c r="T36">
        <v>0</v>
      </c>
      <c r="U36">
        <v>62.109532510389066</v>
      </c>
      <c r="V36">
        <v>6.259636363636365</v>
      </c>
      <c r="W36">
        <v>20.375383354925173</v>
      </c>
      <c r="X36">
        <v>64.786429238050232</v>
      </c>
      <c r="Y36">
        <v>0</v>
      </c>
      <c r="Z36">
        <v>2.8784289600000004</v>
      </c>
      <c r="AA36">
        <v>0</v>
      </c>
      <c r="AB36">
        <v>11.47489056</v>
      </c>
      <c r="AC36">
        <v>8.5010146560000006</v>
      </c>
      <c r="AD36">
        <v>4.003264080000001</v>
      </c>
      <c r="AE36">
        <v>12.3968592</v>
      </c>
      <c r="AF36">
        <v>6.1515000000000004</v>
      </c>
      <c r="AG36">
        <v>13.474144319999999</v>
      </c>
      <c r="AH36">
        <v>0</v>
      </c>
      <c r="AI36">
        <v>0</v>
      </c>
      <c r="AJ36">
        <v>0</v>
      </c>
      <c r="AK36">
        <v>22.574700000000004</v>
      </c>
      <c r="AL36">
        <v>15.604200000000001</v>
      </c>
      <c r="AM36">
        <v>0</v>
      </c>
      <c r="AN36">
        <v>0</v>
      </c>
      <c r="AO36">
        <v>0</v>
      </c>
      <c r="AP36">
        <v>0.73139976000000018</v>
      </c>
      <c r="AQ36">
        <v>0</v>
      </c>
      <c r="AR36">
        <v>21.819455999999999</v>
      </c>
      <c r="AS36">
        <v>14.009330174400002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37.262421371323256</v>
      </c>
      <c r="BB36">
        <f t="shared" si="0"/>
        <v>1015.3483465382575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512.33513252464263</v>
      </c>
      <c r="L37">
        <v>11.040644244809855</v>
      </c>
      <c r="M37">
        <v>63.769664187514081</v>
      </c>
      <c r="N37">
        <v>51.882515579741941</v>
      </c>
      <c r="O37">
        <v>73.282949377567277</v>
      </c>
      <c r="P37">
        <v>24.820975398332372</v>
      </c>
      <c r="Q37">
        <v>7.4235582822085879</v>
      </c>
      <c r="R37">
        <v>9.3121800410958908</v>
      </c>
      <c r="S37">
        <v>11.592979096267191</v>
      </c>
      <c r="T37">
        <v>0</v>
      </c>
      <c r="U37">
        <v>62.109532510389066</v>
      </c>
      <c r="V37">
        <v>6.259636363636365</v>
      </c>
      <c r="W37">
        <v>20.375383354925173</v>
      </c>
      <c r="X37">
        <v>64.786429238050232</v>
      </c>
      <c r="Y37">
        <v>0</v>
      </c>
      <c r="Z37">
        <v>2.8784289600000004</v>
      </c>
      <c r="AA37">
        <v>0</v>
      </c>
      <c r="AB37">
        <v>11.47489056</v>
      </c>
      <c r="AC37">
        <v>4.2505073280000003</v>
      </c>
      <c r="AD37">
        <v>4.003264080000001</v>
      </c>
      <c r="AE37">
        <v>12.3968592</v>
      </c>
      <c r="AF37">
        <v>6.1515000000000004</v>
      </c>
      <c r="AG37">
        <v>13.474144319999999</v>
      </c>
      <c r="AH37">
        <v>0</v>
      </c>
      <c r="AI37">
        <v>0</v>
      </c>
      <c r="AJ37">
        <v>0</v>
      </c>
      <c r="AK37">
        <v>22.574700000000004</v>
      </c>
      <c r="AL37">
        <v>15.604200000000001</v>
      </c>
      <c r="AM37">
        <v>0</v>
      </c>
      <c r="AN37">
        <v>0</v>
      </c>
      <c r="AO37">
        <v>0</v>
      </c>
      <c r="AP37">
        <v>0.90018431999999993</v>
      </c>
      <c r="AQ37">
        <v>0</v>
      </c>
      <c r="AR37">
        <v>21.819455999999999</v>
      </c>
      <c r="AS37">
        <v>14.009330174400002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37.117928524123265</v>
      </c>
      <c r="BB37">
        <f t="shared" si="0"/>
        <v>1011.4111166174573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512.33513252464263</v>
      </c>
      <c r="L38">
        <v>11.040644244809855</v>
      </c>
      <c r="M38">
        <v>63.769664187514081</v>
      </c>
      <c r="N38">
        <v>51.882515579741941</v>
      </c>
      <c r="O38">
        <v>73.282949377567277</v>
      </c>
      <c r="P38">
        <v>24.820975398332372</v>
      </c>
      <c r="Q38">
        <v>7.4235582822085879</v>
      </c>
      <c r="R38">
        <v>9.3121800410958908</v>
      </c>
      <c r="S38">
        <v>11.592979096267191</v>
      </c>
      <c r="T38">
        <v>0</v>
      </c>
      <c r="U38">
        <v>62.109532510389066</v>
      </c>
      <c r="V38">
        <v>6.259636363636365</v>
      </c>
      <c r="W38">
        <v>20.375383354925173</v>
      </c>
      <c r="X38">
        <v>64.786429238050232</v>
      </c>
      <c r="Y38">
        <v>0</v>
      </c>
      <c r="Z38">
        <v>2.8784289600000004</v>
      </c>
      <c r="AA38">
        <v>0</v>
      </c>
      <c r="AB38">
        <v>5.7374452800000002</v>
      </c>
      <c r="AC38">
        <v>4.2505073280000003</v>
      </c>
      <c r="AD38">
        <v>4.003264080000001</v>
      </c>
      <c r="AE38">
        <v>12.3968592</v>
      </c>
      <c r="AF38">
        <v>6.1515000000000004</v>
      </c>
      <c r="AG38">
        <v>13.474144319999999</v>
      </c>
      <c r="AH38">
        <v>0</v>
      </c>
      <c r="AI38">
        <v>0</v>
      </c>
      <c r="AJ38">
        <v>0</v>
      </c>
      <c r="AK38">
        <v>22.574700000000004</v>
      </c>
      <c r="AL38">
        <v>15.604200000000001</v>
      </c>
      <c r="AM38">
        <v>0</v>
      </c>
      <c r="AN38">
        <v>0</v>
      </c>
      <c r="AO38">
        <v>0</v>
      </c>
      <c r="AP38">
        <v>0.90018431999999993</v>
      </c>
      <c r="AQ38">
        <v>0</v>
      </c>
      <c r="AR38">
        <v>21.819455999999999</v>
      </c>
      <c r="AS38">
        <v>14.009330174400002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36.914822680123258</v>
      </c>
      <c r="BB38">
        <f t="shared" si="0"/>
        <v>1005.8767771814573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399.99772583783005</v>
      </c>
      <c r="L39">
        <v>11.040644244809855</v>
      </c>
      <c r="M39">
        <v>63.769664187514081</v>
      </c>
      <c r="N39">
        <v>51.882515579741941</v>
      </c>
      <c r="O39">
        <v>73.282949377567277</v>
      </c>
      <c r="P39">
        <v>24.820975398332372</v>
      </c>
      <c r="Q39">
        <v>7.4235582822085879</v>
      </c>
      <c r="R39">
        <v>9.3121800410958908</v>
      </c>
      <c r="S39">
        <v>11.592979096267191</v>
      </c>
      <c r="T39">
        <v>0</v>
      </c>
      <c r="U39">
        <v>62.109532510389066</v>
      </c>
      <c r="V39">
        <v>6.259636363636365</v>
      </c>
      <c r="W39">
        <v>20.375383354925173</v>
      </c>
      <c r="X39">
        <v>64.786429238050232</v>
      </c>
      <c r="Y39">
        <v>0</v>
      </c>
      <c r="Z39">
        <v>2.8784289600000004</v>
      </c>
      <c r="AA39">
        <v>0</v>
      </c>
      <c r="AB39">
        <v>5.7374452800000002</v>
      </c>
      <c r="AC39">
        <v>4.2505073280000003</v>
      </c>
      <c r="AD39">
        <v>4.003264080000001</v>
      </c>
      <c r="AE39">
        <v>6.1984295999999999</v>
      </c>
      <c r="AF39">
        <v>6.1515000000000004</v>
      </c>
      <c r="AG39">
        <v>13.474144319999999</v>
      </c>
      <c r="AH39">
        <v>0</v>
      </c>
      <c r="AI39">
        <v>0</v>
      </c>
      <c r="AJ39">
        <v>0</v>
      </c>
      <c r="AK39">
        <v>22.574700000000004</v>
      </c>
      <c r="AL39">
        <v>15.604200000000001</v>
      </c>
      <c r="AM39">
        <v>0</v>
      </c>
      <c r="AN39">
        <v>0</v>
      </c>
      <c r="AO39">
        <v>0</v>
      </c>
      <c r="AP39">
        <v>0.90018431999999993</v>
      </c>
      <c r="AQ39">
        <v>0</v>
      </c>
      <c r="AR39">
        <v>23.274086400000002</v>
      </c>
      <c r="AS39">
        <v>14.009330174400002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32.770147567509063</v>
      </c>
      <c r="BB39">
        <f t="shared" si="0"/>
        <v>892.940246407259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246.99971649324772</v>
      </c>
      <c r="L40">
        <v>11.040644244809855</v>
      </c>
      <c r="M40">
        <v>63.769664187514081</v>
      </c>
      <c r="N40">
        <v>51.882515579741941</v>
      </c>
      <c r="O40">
        <v>73.282949377567277</v>
      </c>
      <c r="P40">
        <v>24.820975398332372</v>
      </c>
      <c r="Q40">
        <v>7.4235582822085879</v>
      </c>
      <c r="R40">
        <v>9.3121800410958908</v>
      </c>
      <c r="S40">
        <v>11.592979096267191</v>
      </c>
      <c r="T40">
        <v>0</v>
      </c>
      <c r="U40">
        <v>62.109532510389066</v>
      </c>
      <c r="V40">
        <v>6.259636363636365</v>
      </c>
      <c r="W40">
        <v>20.375383354925173</v>
      </c>
      <c r="X40">
        <v>64.786429238050232</v>
      </c>
      <c r="Y40">
        <v>0</v>
      </c>
      <c r="Z40">
        <v>2.8784289600000004</v>
      </c>
      <c r="AA40">
        <v>0</v>
      </c>
      <c r="AB40">
        <v>5.7374452800000002</v>
      </c>
      <c r="AC40">
        <v>4.2505073280000003</v>
      </c>
      <c r="AD40">
        <v>4.003264080000001</v>
      </c>
      <c r="AE40">
        <v>6.1984295999999999</v>
      </c>
      <c r="AF40">
        <v>6.1515000000000004</v>
      </c>
      <c r="AG40">
        <v>13.474144319999999</v>
      </c>
      <c r="AH40">
        <v>0</v>
      </c>
      <c r="AI40">
        <v>0</v>
      </c>
      <c r="AJ40">
        <v>0</v>
      </c>
      <c r="AK40">
        <v>22.574700000000004</v>
      </c>
      <c r="AL40">
        <v>15.604200000000001</v>
      </c>
      <c r="AM40">
        <v>0</v>
      </c>
      <c r="AN40">
        <v>0</v>
      </c>
      <c r="AO40">
        <v>0</v>
      </c>
      <c r="AP40">
        <v>0.90018431999999993</v>
      </c>
      <c r="AQ40">
        <v>0</v>
      </c>
      <c r="AR40">
        <v>23.274086400000002</v>
      </c>
      <c r="AS40">
        <v>14.009330174400002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27.354018074192965</v>
      </c>
      <c r="BB40">
        <f t="shared" si="0"/>
        <v>745.35836655599292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246.99971649324772</v>
      </c>
      <c r="L41">
        <v>11.040644244809855</v>
      </c>
      <c r="M41">
        <v>63.769664187514081</v>
      </c>
      <c r="N41">
        <v>51.882515579741941</v>
      </c>
      <c r="O41">
        <v>73.282949377567277</v>
      </c>
      <c r="P41">
        <v>24.820975398332372</v>
      </c>
      <c r="Q41">
        <v>7.4235582822085879</v>
      </c>
      <c r="R41">
        <v>9.3121800410958908</v>
      </c>
      <c r="S41">
        <v>11.592979096267191</v>
      </c>
      <c r="T41">
        <v>0</v>
      </c>
      <c r="U41">
        <v>62.109532510389066</v>
      </c>
      <c r="V41">
        <v>6.259636363636365</v>
      </c>
      <c r="W41">
        <v>20.375383354925173</v>
      </c>
      <c r="X41">
        <v>64.786429238050232</v>
      </c>
      <c r="Y41">
        <v>0</v>
      </c>
      <c r="Z41">
        <v>2.8784289600000004</v>
      </c>
      <c r="AA41">
        <v>0</v>
      </c>
      <c r="AB41">
        <v>5.7374452800000002</v>
      </c>
      <c r="AC41">
        <v>4.2505073280000003</v>
      </c>
      <c r="AD41">
        <v>4.003264080000001</v>
      </c>
      <c r="AE41">
        <v>6.1984295999999999</v>
      </c>
      <c r="AF41">
        <v>6.1515000000000004</v>
      </c>
      <c r="AG41">
        <v>13.474144319999999</v>
      </c>
      <c r="AH41">
        <v>0</v>
      </c>
      <c r="AI41">
        <v>0</v>
      </c>
      <c r="AJ41">
        <v>0</v>
      </c>
      <c r="AK41">
        <v>22.574700000000004</v>
      </c>
      <c r="AL41">
        <v>15.604200000000001</v>
      </c>
      <c r="AM41">
        <v>0</v>
      </c>
      <c r="AN41">
        <v>0</v>
      </c>
      <c r="AO41">
        <v>0</v>
      </c>
      <c r="AP41">
        <v>0.90018431999999993</v>
      </c>
      <c r="AQ41">
        <v>0</v>
      </c>
      <c r="AR41">
        <v>23.274086400000002</v>
      </c>
      <c r="AS41">
        <v>14.009330174400002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27.354018074192965</v>
      </c>
      <c r="BB41">
        <f t="shared" si="0"/>
        <v>745.35836655599292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246.99971649324772</v>
      </c>
      <c r="L42">
        <v>11.040644244809855</v>
      </c>
      <c r="M42">
        <v>63.769664187514081</v>
      </c>
      <c r="N42">
        <v>51.882515579741941</v>
      </c>
      <c r="O42">
        <v>73.282949377567277</v>
      </c>
      <c r="P42">
        <v>24.820975398332372</v>
      </c>
      <c r="Q42">
        <v>7.4235582822085879</v>
      </c>
      <c r="R42">
        <v>9.3121800410958908</v>
      </c>
      <c r="S42">
        <v>11.592979096267191</v>
      </c>
      <c r="T42">
        <v>0</v>
      </c>
      <c r="U42">
        <v>62.109532510389066</v>
      </c>
      <c r="V42">
        <v>6.259636363636365</v>
      </c>
      <c r="W42">
        <v>20.375383354925173</v>
      </c>
      <c r="X42">
        <v>64.786429238050232</v>
      </c>
      <c r="Y42">
        <v>0</v>
      </c>
      <c r="Z42">
        <v>2.8784289600000004</v>
      </c>
      <c r="AA42">
        <v>0</v>
      </c>
      <c r="AB42">
        <v>5.7374452800000002</v>
      </c>
      <c r="AC42">
        <v>4.2505073280000003</v>
      </c>
      <c r="AD42">
        <v>4.003264080000001</v>
      </c>
      <c r="AE42">
        <v>6.1984295999999999</v>
      </c>
      <c r="AF42">
        <v>6.1515000000000004</v>
      </c>
      <c r="AG42">
        <v>13.474144319999999</v>
      </c>
      <c r="AH42">
        <v>0</v>
      </c>
      <c r="AI42">
        <v>0</v>
      </c>
      <c r="AJ42">
        <v>0</v>
      </c>
      <c r="AK42">
        <v>22.574700000000004</v>
      </c>
      <c r="AL42">
        <v>15.604200000000001</v>
      </c>
      <c r="AM42">
        <v>0</v>
      </c>
      <c r="AN42">
        <v>0</v>
      </c>
      <c r="AO42">
        <v>0</v>
      </c>
      <c r="AP42">
        <v>0.90018431999999993</v>
      </c>
      <c r="AQ42">
        <v>0</v>
      </c>
      <c r="AR42">
        <v>23.274086400000002</v>
      </c>
      <c r="AS42">
        <v>14.009330174400002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27.354018074192965</v>
      </c>
      <c r="BB42">
        <f t="shared" si="0"/>
        <v>745.35836655599292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249.99807633970005</v>
      </c>
      <c r="L43">
        <v>0</v>
      </c>
      <c r="M43">
        <v>63.769664187514081</v>
      </c>
      <c r="N43">
        <v>51.882515579741941</v>
      </c>
      <c r="O43">
        <v>73.282949377567277</v>
      </c>
      <c r="P43">
        <v>24.820975398332372</v>
      </c>
      <c r="Q43">
        <v>0</v>
      </c>
      <c r="R43">
        <v>0</v>
      </c>
      <c r="S43">
        <v>0</v>
      </c>
      <c r="T43">
        <v>0</v>
      </c>
      <c r="U43">
        <v>62.109532510389066</v>
      </c>
      <c r="V43">
        <v>6.259636363636365</v>
      </c>
      <c r="W43">
        <v>20.375383354925173</v>
      </c>
      <c r="X43">
        <v>64.786429238050232</v>
      </c>
      <c r="Y43">
        <v>0</v>
      </c>
      <c r="Z43">
        <v>2.8784289600000004</v>
      </c>
      <c r="AA43">
        <v>0</v>
      </c>
      <c r="AB43">
        <v>5.7374452800000002</v>
      </c>
      <c r="AC43">
        <v>4.2505073280000003</v>
      </c>
      <c r="AD43">
        <v>4.003264080000001</v>
      </c>
      <c r="AE43">
        <v>6.1984295999999999</v>
      </c>
      <c r="AF43">
        <v>6.1515000000000004</v>
      </c>
      <c r="AG43">
        <v>13.474144319999999</v>
      </c>
      <c r="AH43">
        <v>0</v>
      </c>
      <c r="AI43">
        <v>0</v>
      </c>
      <c r="AJ43">
        <v>0</v>
      </c>
      <c r="AK43">
        <v>22.574700000000004</v>
      </c>
      <c r="AL43">
        <v>15.604200000000001</v>
      </c>
      <c r="AM43">
        <v>0</v>
      </c>
      <c r="AN43">
        <v>0</v>
      </c>
      <c r="AO43">
        <v>0</v>
      </c>
      <c r="AP43">
        <v>0.90018431999999993</v>
      </c>
      <c r="AQ43">
        <v>0</v>
      </c>
      <c r="AR43">
        <v>21.819455999999999</v>
      </c>
      <c r="AS43">
        <v>14.179484159999999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26.02101397330523</v>
      </c>
      <c r="BB43">
        <f t="shared" si="0"/>
        <v>709.03589242455132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249.99807633970005</v>
      </c>
      <c r="L44">
        <v>0</v>
      </c>
      <c r="M44">
        <v>63.769664187514081</v>
      </c>
      <c r="N44">
        <v>51.882515579741941</v>
      </c>
      <c r="O44">
        <v>73.282949377567277</v>
      </c>
      <c r="P44">
        <v>24.820975398332372</v>
      </c>
      <c r="Q44">
        <v>0</v>
      </c>
      <c r="R44">
        <v>0</v>
      </c>
      <c r="S44">
        <v>0</v>
      </c>
      <c r="T44">
        <v>0</v>
      </c>
      <c r="U44">
        <v>62.109532510389066</v>
      </c>
      <c r="V44">
        <v>6.259636363636365</v>
      </c>
      <c r="W44">
        <v>20.375383354925173</v>
      </c>
      <c r="X44">
        <v>64.786429238050232</v>
      </c>
      <c r="Y44">
        <v>0</v>
      </c>
      <c r="Z44">
        <v>2.8784289600000004</v>
      </c>
      <c r="AA44">
        <v>0</v>
      </c>
      <c r="AB44">
        <v>0</v>
      </c>
      <c r="AC44">
        <v>0</v>
      </c>
      <c r="AD44">
        <v>4.003264080000001</v>
      </c>
      <c r="AE44">
        <v>6.1984295999999999</v>
      </c>
      <c r="AF44">
        <v>6.1515000000000004</v>
      </c>
      <c r="AG44">
        <v>13.474144319999999</v>
      </c>
      <c r="AH44">
        <v>0</v>
      </c>
      <c r="AI44">
        <v>0</v>
      </c>
      <c r="AJ44">
        <v>0</v>
      </c>
      <c r="AK44">
        <v>22.574700000000004</v>
      </c>
      <c r="AL44">
        <v>15.604200000000001</v>
      </c>
      <c r="AM44">
        <v>0</v>
      </c>
      <c r="AN44">
        <v>0</v>
      </c>
      <c r="AO44">
        <v>0</v>
      </c>
      <c r="AP44">
        <v>0.90018431999999993</v>
      </c>
      <c r="AQ44">
        <v>0</v>
      </c>
      <c r="AR44">
        <v>21.819455999999999</v>
      </c>
      <c r="AS44">
        <v>14.179484159999999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25.667440405305236</v>
      </c>
      <c r="BB44">
        <f t="shared" si="0"/>
        <v>699.40151338455132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249.99807633970005</v>
      </c>
      <c r="L45">
        <v>0</v>
      </c>
      <c r="M45">
        <v>63.769664187514081</v>
      </c>
      <c r="N45">
        <v>51.882515579741941</v>
      </c>
      <c r="O45">
        <v>73.282949377567277</v>
      </c>
      <c r="P45">
        <v>24.820975398332372</v>
      </c>
      <c r="Q45">
        <v>0</v>
      </c>
      <c r="R45">
        <v>0</v>
      </c>
      <c r="S45">
        <v>0</v>
      </c>
      <c r="T45">
        <v>0</v>
      </c>
      <c r="U45">
        <v>62.109532510389066</v>
      </c>
      <c r="V45">
        <v>6.259636363636365</v>
      </c>
      <c r="W45">
        <v>20.375383354925173</v>
      </c>
      <c r="X45">
        <v>64.786429238050232</v>
      </c>
      <c r="Y45">
        <v>0</v>
      </c>
      <c r="Z45">
        <v>2.8784289600000004</v>
      </c>
      <c r="AA45">
        <v>0</v>
      </c>
      <c r="AB45">
        <v>0</v>
      </c>
      <c r="AC45">
        <v>0</v>
      </c>
      <c r="AD45">
        <v>4.003264080000001</v>
      </c>
      <c r="AE45">
        <v>6.1984295999999999</v>
      </c>
      <c r="AF45">
        <v>6.1515000000000004</v>
      </c>
      <c r="AG45">
        <v>13.474144319999999</v>
      </c>
      <c r="AH45">
        <v>0</v>
      </c>
      <c r="AI45">
        <v>0</v>
      </c>
      <c r="AJ45">
        <v>0</v>
      </c>
      <c r="AK45">
        <v>22.574700000000004</v>
      </c>
      <c r="AL45">
        <v>15.604200000000001</v>
      </c>
      <c r="AM45">
        <v>0</v>
      </c>
      <c r="AN45">
        <v>0</v>
      </c>
      <c r="AO45">
        <v>0</v>
      </c>
      <c r="AP45">
        <v>2.9818605600000003</v>
      </c>
      <c r="AQ45">
        <v>0</v>
      </c>
      <c r="AR45">
        <v>21.819455999999999</v>
      </c>
      <c r="AS45">
        <v>14.179484159999999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25.741131577305239</v>
      </c>
      <c r="BB45">
        <f t="shared" si="0"/>
        <v>701.40949845255125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249.99807633970005</v>
      </c>
      <c r="L46">
        <v>0</v>
      </c>
      <c r="M46">
        <v>63.769664187514081</v>
      </c>
      <c r="N46">
        <v>51.882515579741941</v>
      </c>
      <c r="O46">
        <v>73.282949377567277</v>
      </c>
      <c r="P46">
        <v>24.820975398332372</v>
      </c>
      <c r="Q46">
        <v>0</v>
      </c>
      <c r="R46">
        <v>0</v>
      </c>
      <c r="S46">
        <v>0</v>
      </c>
      <c r="T46">
        <v>0</v>
      </c>
      <c r="U46">
        <v>62.109532510389066</v>
      </c>
      <c r="V46">
        <v>6.259636363636365</v>
      </c>
      <c r="W46">
        <v>20.375383354925173</v>
      </c>
      <c r="X46">
        <v>64.786429238050232</v>
      </c>
      <c r="Y46">
        <v>0</v>
      </c>
      <c r="Z46">
        <v>2.8504080000000003</v>
      </c>
      <c r="AA46">
        <v>0</v>
      </c>
      <c r="AB46">
        <v>0</v>
      </c>
      <c r="AC46">
        <v>0</v>
      </c>
      <c r="AD46">
        <v>4.003264080000001</v>
      </c>
      <c r="AE46">
        <v>6.1984295999999999</v>
      </c>
      <c r="AF46">
        <v>6.1515000000000004</v>
      </c>
      <c r="AG46">
        <v>13.474144319999999</v>
      </c>
      <c r="AH46">
        <v>0</v>
      </c>
      <c r="AI46">
        <v>0</v>
      </c>
      <c r="AJ46">
        <v>0</v>
      </c>
      <c r="AK46">
        <v>22.574700000000004</v>
      </c>
      <c r="AL46">
        <v>15.604200000000001</v>
      </c>
      <c r="AM46">
        <v>0</v>
      </c>
      <c r="AN46">
        <v>0</v>
      </c>
      <c r="AO46">
        <v>0</v>
      </c>
      <c r="AP46">
        <v>2.9818605600000003</v>
      </c>
      <c r="AQ46">
        <v>0</v>
      </c>
      <c r="AR46">
        <v>21.819455999999999</v>
      </c>
      <c r="AS46">
        <v>14.179484159999999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25.740139424505237</v>
      </c>
      <c r="BB46">
        <f t="shared" si="0"/>
        <v>701.38246964535131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249.99807633970005</v>
      </c>
      <c r="L47">
        <v>0</v>
      </c>
      <c r="M47">
        <v>63.769664187514081</v>
      </c>
      <c r="N47">
        <v>51.882515579741941</v>
      </c>
      <c r="O47">
        <v>73.282949377567277</v>
      </c>
      <c r="P47">
        <v>24.820975398332372</v>
      </c>
      <c r="Q47">
        <v>0</v>
      </c>
      <c r="R47">
        <v>0</v>
      </c>
      <c r="S47">
        <v>0</v>
      </c>
      <c r="T47">
        <v>0</v>
      </c>
      <c r="U47">
        <v>62.109532510389066</v>
      </c>
      <c r="V47">
        <v>6.259636363636365</v>
      </c>
      <c r="W47">
        <v>20.375383354925173</v>
      </c>
      <c r="X47">
        <v>64.786429238050232</v>
      </c>
      <c r="Y47">
        <v>0</v>
      </c>
      <c r="Z47">
        <v>2.8784289600000004</v>
      </c>
      <c r="AA47">
        <v>0</v>
      </c>
      <c r="AB47">
        <v>0</v>
      </c>
      <c r="AC47">
        <v>0</v>
      </c>
      <c r="AD47">
        <v>0</v>
      </c>
      <c r="AE47">
        <v>6.1984295999999999</v>
      </c>
      <c r="AF47">
        <v>6.1515000000000004</v>
      </c>
      <c r="AG47">
        <v>13.474144319999999</v>
      </c>
      <c r="AH47">
        <v>0</v>
      </c>
      <c r="AI47">
        <v>0</v>
      </c>
      <c r="AJ47">
        <v>0</v>
      </c>
      <c r="AK47">
        <v>22.574700000000004</v>
      </c>
      <c r="AL47">
        <v>15.604200000000001</v>
      </c>
      <c r="AM47">
        <v>0</v>
      </c>
      <c r="AN47">
        <v>0</v>
      </c>
      <c r="AO47">
        <v>0</v>
      </c>
      <c r="AP47">
        <v>2.9818605600000003</v>
      </c>
      <c r="AQ47">
        <v>0</v>
      </c>
      <c r="AR47">
        <v>21.819455999999999</v>
      </c>
      <c r="AS47">
        <v>14.179484159999999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25.599416230905234</v>
      </c>
      <c r="BB47">
        <f t="shared" si="0"/>
        <v>697.54794971895126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249.99807633970005</v>
      </c>
      <c r="L48">
        <v>0</v>
      </c>
      <c r="M48">
        <v>63.769664187514081</v>
      </c>
      <c r="N48">
        <v>51.882515579741941</v>
      </c>
      <c r="O48">
        <v>73.282949377567277</v>
      </c>
      <c r="P48">
        <v>24.820975398332372</v>
      </c>
      <c r="Q48">
        <v>0</v>
      </c>
      <c r="R48">
        <v>0</v>
      </c>
      <c r="S48">
        <v>0</v>
      </c>
      <c r="T48">
        <v>0</v>
      </c>
      <c r="U48">
        <v>62.109532510389066</v>
      </c>
      <c r="V48">
        <v>6.259636363636365</v>
      </c>
      <c r="W48">
        <v>20.375383354925173</v>
      </c>
      <c r="X48">
        <v>64.786429238050232</v>
      </c>
      <c r="Y48">
        <v>0</v>
      </c>
      <c r="Z48">
        <v>2.8784289600000004</v>
      </c>
      <c r="AA48">
        <v>0</v>
      </c>
      <c r="AB48">
        <v>0</v>
      </c>
      <c r="AC48">
        <v>0</v>
      </c>
      <c r="AD48">
        <v>0</v>
      </c>
      <c r="AE48">
        <v>6.1984295999999999</v>
      </c>
      <c r="AF48">
        <v>6.1515000000000004</v>
      </c>
      <c r="AG48">
        <v>13.474144319999999</v>
      </c>
      <c r="AH48">
        <v>0</v>
      </c>
      <c r="AI48">
        <v>0</v>
      </c>
      <c r="AJ48">
        <v>0</v>
      </c>
      <c r="AK48">
        <v>22.574700000000004</v>
      </c>
      <c r="AL48">
        <v>15.604200000000001</v>
      </c>
      <c r="AM48">
        <v>0</v>
      </c>
      <c r="AN48">
        <v>0</v>
      </c>
      <c r="AO48">
        <v>0</v>
      </c>
      <c r="AP48">
        <v>2.9818605600000003</v>
      </c>
      <c r="AQ48">
        <v>0</v>
      </c>
      <c r="AR48">
        <v>21.819455999999999</v>
      </c>
      <c r="AS48">
        <v>14.179484159999999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25.599416230905234</v>
      </c>
      <c r="BB48">
        <f t="shared" si="0"/>
        <v>697.54794971895126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249.99807633970005</v>
      </c>
      <c r="L49">
        <v>0</v>
      </c>
      <c r="M49">
        <v>63.769664187514081</v>
      </c>
      <c r="N49">
        <v>51.882515579741941</v>
      </c>
      <c r="O49">
        <v>73.282949377567277</v>
      </c>
      <c r="P49">
        <v>24.820975398332372</v>
      </c>
      <c r="Q49">
        <v>0</v>
      </c>
      <c r="R49">
        <v>0</v>
      </c>
      <c r="S49">
        <v>0</v>
      </c>
      <c r="T49">
        <v>0</v>
      </c>
      <c r="U49">
        <v>62.109532510389066</v>
      </c>
      <c r="V49">
        <v>6.259636363636365</v>
      </c>
      <c r="W49">
        <v>20.375383354925173</v>
      </c>
      <c r="X49">
        <v>64.786429238050232</v>
      </c>
      <c r="Y49">
        <v>0</v>
      </c>
      <c r="Z49">
        <v>2.8784289600000004</v>
      </c>
      <c r="AA49">
        <v>0</v>
      </c>
      <c r="AB49">
        <v>0</v>
      </c>
      <c r="AC49">
        <v>0</v>
      </c>
      <c r="AD49">
        <v>0</v>
      </c>
      <c r="AE49">
        <v>6.1984295999999999</v>
      </c>
      <c r="AF49">
        <v>6.1515000000000004</v>
      </c>
      <c r="AG49">
        <v>13.474144319999999</v>
      </c>
      <c r="AH49">
        <v>0</v>
      </c>
      <c r="AI49">
        <v>0</v>
      </c>
      <c r="AJ49">
        <v>0</v>
      </c>
      <c r="AK49">
        <v>22.574700000000004</v>
      </c>
      <c r="AL49">
        <v>15.604200000000001</v>
      </c>
      <c r="AM49">
        <v>0</v>
      </c>
      <c r="AN49">
        <v>0</v>
      </c>
      <c r="AO49">
        <v>0</v>
      </c>
      <c r="AP49">
        <v>0.90018431999999993</v>
      </c>
      <c r="AQ49">
        <v>0</v>
      </c>
      <c r="AR49">
        <v>21.819455999999999</v>
      </c>
      <c r="AS49">
        <v>14.179484159999999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25.52572505890523</v>
      </c>
      <c r="BB49">
        <f t="shared" si="0"/>
        <v>695.53996465095133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249.99807633970005</v>
      </c>
      <c r="L50">
        <v>0</v>
      </c>
      <c r="M50">
        <v>63.769664187514081</v>
      </c>
      <c r="N50">
        <v>51.882515579741941</v>
      </c>
      <c r="O50">
        <v>73.282949377567277</v>
      </c>
      <c r="P50">
        <v>24.820975398332372</v>
      </c>
      <c r="Q50">
        <v>0</v>
      </c>
      <c r="R50">
        <v>0</v>
      </c>
      <c r="S50">
        <v>0</v>
      </c>
      <c r="T50">
        <v>0</v>
      </c>
      <c r="U50">
        <v>62.109532510389066</v>
      </c>
      <c r="V50">
        <v>6.259636363636365</v>
      </c>
      <c r="W50">
        <v>20.375383354925173</v>
      </c>
      <c r="X50">
        <v>64.786429238050232</v>
      </c>
      <c r="Y50">
        <v>0</v>
      </c>
      <c r="Z50">
        <v>2.8784289600000004</v>
      </c>
      <c r="AA50">
        <v>0</v>
      </c>
      <c r="AB50">
        <v>0</v>
      </c>
      <c r="AC50">
        <v>0</v>
      </c>
      <c r="AD50">
        <v>0</v>
      </c>
      <c r="AE50">
        <v>6.1984295999999999</v>
      </c>
      <c r="AF50">
        <v>6.1515000000000004</v>
      </c>
      <c r="AG50">
        <v>13.474144319999999</v>
      </c>
      <c r="AH50">
        <v>0</v>
      </c>
      <c r="AI50">
        <v>0</v>
      </c>
      <c r="AJ50">
        <v>0</v>
      </c>
      <c r="AK50">
        <v>22.574700000000004</v>
      </c>
      <c r="AL50">
        <v>15.604200000000001</v>
      </c>
      <c r="AM50">
        <v>0</v>
      </c>
      <c r="AN50">
        <v>0</v>
      </c>
      <c r="AO50">
        <v>0</v>
      </c>
      <c r="AP50">
        <v>0.90018431999999993</v>
      </c>
      <c r="AQ50">
        <v>0</v>
      </c>
      <c r="AR50">
        <v>21.819455999999999</v>
      </c>
      <c r="AS50">
        <v>14.179484159999999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25.52572505890523</v>
      </c>
      <c r="BB50">
        <f t="shared" si="0"/>
        <v>695.53996465095133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249.99807633970005</v>
      </c>
      <c r="L51">
        <v>0</v>
      </c>
      <c r="M51">
        <v>63.769664187514081</v>
      </c>
      <c r="N51">
        <v>51.882515579741941</v>
      </c>
      <c r="O51">
        <v>73.282949377567277</v>
      </c>
      <c r="P51">
        <v>24.820975398332372</v>
      </c>
      <c r="Q51">
        <v>0</v>
      </c>
      <c r="R51">
        <v>0</v>
      </c>
      <c r="S51">
        <v>0</v>
      </c>
      <c r="T51">
        <v>0</v>
      </c>
      <c r="U51">
        <v>62.109532510389066</v>
      </c>
      <c r="V51">
        <v>6.259636363636365</v>
      </c>
      <c r="W51">
        <v>20.375383354925173</v>
      </c>
      <c r="X51">
        <v>64.786429238050232</v>
      </c>
      <c r="Y51">
        <v>0</v>
      </c>
      <c r="Z51">
        <v>2.8784289600000004</v>
      </c>
      <c r="AA51">
        <v>0</v>
      </c>
      <c r="AB51">
        <v>0</v>
      </c>
      <c r="AC51">
        <v>0</v>
      </c>
      <c r="AD51">
        <v>0</v>
      </c>
      <c r="AE51">
        <v>6.1984295999999999</v>
      </c>
      <c r="AF51">
        <v>6.1515000000000004</v>
      </c>
      <c r="AG51">
        <v>13.474144319999999</v>
      </c>
      <c r="AH51">
        <v>0</v>
      </c>
      <c r="AI51">
        <v>0</v>
      </c>
      <c r="AJ51">
        <v>0</v>
      </c>
      <c r="AK51">
        <v>22.574700000000004</v>
      </c>
      <c r="AL51">
        <v>15.604200000000001</v>
      </c>
      <c r="AM51">
        <v>0</v>
      </c>
      <c r="AN51">
        <v>0</v>
      </c>
      <c r="AO51">
        <v>0</v>
      </c>
      <c r="AP51">
        <v>0.90018431999999993</v>
      </c>
      <c r="AQ51">
        <v>0</v>
      </c>
      <c r="AR51">
        <v>21.819455999999999</v>
      </c>
      <c r="AS51">
        <v>14.179484159999999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25.52572505890523</v>
      </c>
      <c r="BB51">
        <f t="shared" si="0"/>
        <v>695.53996465095133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249.99807633970005</v>
      </c>
      <c r="L52">
        <v>0</v>
      </c>
      <c r="M52">
        <v>63.769664187514081</v>
      </c>
      <c r="N52">
        <v>51.882515579741941</v>
      </c>
      <c r="O52">
        <v>73.282949377567277</v>
      </c>
      <c r="P52">
        <v>24.820975398332372</v>
      </c>
      <c r="Q52">
        <v>7.4235582822085879</v>
      </c>
      <c r="R52">
        <v>9.3121800410958908</v>
      </c>
      <c r="S52">
        <v>11.592979096267191</v>
      </c>
      <c r="T52">
        <v>0</v>
      </c>
      <c r="U52">
        <v>62.109532510389066</v>
      </c>
      <c r="V52">
        <v>6.259636363636365</v>
      </c>
      <c r="W52">
        <v>20.375383354925173</v>
      </c>
      <c r="X52">
        <v>64.786429238050232</v>
      </c>
      <c r="Y52">
        <v>0</v>
      </c>
      <c r="Z52">
        <v>2.8784289600000004</v>
      </c>
      <c r="AA52">
        <v>0</v>
      </c>
      <c r="AB52">
        <v>0</v>
      </c>
      <c r="AC52">
        <v>0</v>
      </c>
      <c r="AD52">
        <v>0</v>
      </c>
      <c r="AE52">
        <v>6.1984295999999999</v>
      </c>
      <c r="AF52">
        <v>6.1515000000000004</v>
      </c>
      <c r="AG52">
        <v>13.474144319999999</v>
      </c>
      <c r="AH52">
        <v>0</v>
      </c>
      <c r="AI52">
        <v>0</v>
      </c>
      <c r="AJ52">
        <v>0</v>
      </c>
      <c r="AK52">
        <v>22.574700000000004</v>
      </c>
      <c r="AL52">
        <v>15.604200000000001</v>
      </c>
      <c r="AM52">
        <v>0</v>
      </c>
      <c r="AN52">
        <v>0</v>
      </c>
      <c r="AO52">
        <v>0</v>
      </c>
      <c r="AP52">
        <v>0.90018431999999993</v>
      </c>
      <c r="AQ52">
        <v>0</v>
      </c>
      <c r="AR52">
        <v>21.819455999999999</v>
      </c>
      <c r="AS52">
        <v>14.179484159999999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26.528561915097697</v>
      </c>
      <c r="BB52">
        <f t="shared" si="0"/>
        <v>722.86584521433053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249.99807633970005</v>
      </c>
      <c r="L53">
        <v>0</v>
      </c>
      <c r="M53">
        <v>63.769664187514081</v>
      </c>
      <c r="N53">
        <v>51.882515579741941</v>
      </c>
      <c r="O53">
        <v>73.282949377567277</v>
      </c>
      <c r="P53">
        <v>24.820975398332372</v>
      </c>
      <c r="Q53">
        <v>7.4235582822085879</v>
      </c>
      <c r="R53">
        <v>9.3121800410958908</v>
      </c>
      <c r="S53">
        <v>11.592979096267191</v>
      </c>
      <c r="T53">
        <v>0</v>
      </c>
      <c r="U53">
        <v>62.109532510389066</v>
      </c>
      <c r="V53">
        <v>6.259636363636365</v>
      </c>
      <c r="W53">
        <v>20.375383354925173</v>
      </c>
      <c r="X53">
        <v>64.786429238050232</v>
      </c>
      <c r="Y53">
        <v>0</v>
      </c>
      <c r="Z53">
        <v>2.8784289600000004</v>
      </c>
      <c r="AA53">
        <v>0</v>
      </c>
      <c r="AB53">
        <v>0</v>
      </c>
      <c r="AC53">
        <v>0</v>
      </c>
      <c r="AD53">
        <v>0</v>
      </c>
      <c r="AE53">
        <v>6.1984295999999999</v>
      </c>
      <c r="AF53">
        <v>6.1515000000000004</v>
      </c>
      <c r="AG53">
        <v>13.474144319999999</v>
      </c>
      <c r="AH53">
        <v>0</v>
      </c>
      <c r="AI53">
        <v>0</v>
      </c>
      <c r="AJ53">
        <v>0</v>
      </c>
      <c r="AK53">
        <v>22.574700000000004</v>
      </c>
      <c r="AL53">
        <v>15.604200000000001</v>
      </c>
      <c r="AM53">
        <v>0</v>
      </c>
      <c r="AN53">
        <v>0</v>
      </c>
      <c r="AO53">
        <v>0</v>
      </c>
      <c r="AP53">
        <v>0.90018431999999993</v>
      </c>
      <c r="AQ53">
        <v>0</v>
      </c>
      <c r="AR53">
        <v>21.819455999999999</v>
      </c>
      <c r="AS53">
        <v>14.179484159999999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26.528561915097697</v>
      </c>
      <c r="BB53">
        <f t="shared" si="0"/>
        <v>722.86584521433053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249.99807633970005</v>
      </c>
      <c r="L54">
        <v>0</v>
      </c>
      <c r="M54">
        <v>63.769664187514081</v>
      </c>
      <c r="N54">
        <v>51.882515579741941</v>
      </c>
      <c r="O54">
        <v>73.282949377567277</v>
      </c>
      <c r="P54">
        <v>24.820975398332372</v>
      </c>
      <c r="Q54">
        <v>7.4235582822085879</v>
      </c>
      <c r="R54">
        <v>9.3121800410958908</v>
      </c>
      <c r="S54">
        <v>11.592979096267191</v>
      </c>
      <c r="T54">
        <v>0</v>
      </c>
      <c r="U54">
        <v>62.109532510389066</v>
      </c>
      <c r="V54">
        <v>6.259636363636365</v>
      </c>
      <c r="W54">
        <v>20.375383354925173</v>
      </c>
      <c r="X54">
        <v>64.786429238050232</v>
      </c>
      <c r="Y54">
        <v>0</v>
      </c>
      <c r="Z54">
        <v>2.8784289600000004</v>
      </c>
      <c r="AA54">
        <v>0</v>
      </c>
      <c r="AB54">
        <v>0</v>
      </c>
      <c r="AC54">
        <v>0</v>
      </c>
      <c r="AD54">
        <v>0</v>
      </c>
      <c r="AE54">
        <v>6.1984295999999999</v>
      </c>
      <c r="AF54">
        <v>6.1515000000000004</v>
      </c>
      <c r="AG54">
        <v>13.474144319999999</v>
      </c>
      <c r="AH54">
        <v>0</v>
      </c>
      <c r="AI54">
        <v>0</v>
      </c>
      <c r="AJ54">
        <v>0</v>
      </c>
      <c r="AK54">
        <v>22.574700000000004</v>
      </c>
      <c r="AL54">
        <v>15.604200000000001</v>
      </c>
      <c r="AM54">
        <v>0</v>
      </c>
      <c r="AN54">
        <v>0</v>
      </c>
      <c r="AO54">
        <v>0</v>
      </c>
      <c r="AP54">
        <v>0.90018431999999993</v>
      </c>
      <c r="AQ54">
        <v>0</v>
      </c>
      <c r="AR54">
        <v>21.819455999999999</v>
      </c>
      <c r="AS54">
        <v>14.179484159999999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26.528561915097697</v>
      </c>
      <c r="BB54">
        <f t="shared" si="0"/>
        <v>722.86584521433053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249.99807633970005</v>
      </c>
      <c r="L55">
        <v>0</v>
      </c>
      <c r="M55">
        <v>63.769664187514081</v>
      </c>
      <c r="N55">
        <v>51.882515579741941</v>
      </c>
      <c r="O55">
        <v>73.282949377567277</v>
      </c>
      <c r="P55">
        <v>24.820975398332372</v>
      </c>
      <c r="Q55">
        <v>0</v>
      </c>
      <c r="R55">
        <v>0</v>
      </c>
      <c r="S55">
        <v>0</v>
      </c>
      <c r="T55">
        <v>0</v>
      </c>
      <c r="U55">
        <v>62.109532510389066</v>
      </c>
      <c r="V55">
        <v>6.259636363636365</v>
      </c>
      <c r="W55">
        <v>20.375383354925173</v>
      </c>
      <c r="X55">
        <v>64.786429238050232</v>
      </c>
      <c r="Y55">
        <v>0</v>
      </c>
      <c r="Z55">
        <v>2.8784289600000004</v>
      </c>
      <c r="AA55">
        <v>0</v>
      </c>
      <c r="AB55">
        <v>0</v>
      </c>
      <c r="AC55">
        <v>0</v>
      </c>
      <c r="AD55">
        <v>0</v>
      </c>
      <c r="AE55">
        <v>6.1984295999999999</v>
      </c>
      <c r="AF55">
        <v>6.1515000000000004</v>
      </c>
      <c r="AG55">
        <v>13.474144319999999</v>
      </c>
      <c r="AH55">
        <v>0</v>
      </c>
      <c r="AI55">
        <v>0</v>
      </c>
      <c r="AJ55">
        <v>0</v>
      </c>
      <c r="AK55">
        <v>22.574700000000004</v>
      </c>
      <c r="AL55">
        <v>15.604200000000001</v>
      </c>
      <c r="AM55">
        <v>0</v>
      </c>
      <c r="AN55">
        <v>0</v>
      </c>
      <c r="AO55">
        <v>0</v>
      </c>
      <c r="AP55">
        <v>0.90018431999999993</v>
      </c>
      <c r="AQ55">
        <v>0</v>
      </c>
      <c r="AR55">
        <v>21.819455999999999</v>
      </c>
      <c r="AS55">
        <v>14.009330174400002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25.519701430905236</v>
      </c>
      <c r="BB55">
        <f t="shared" si="0"/>
        <v>695.37583429335132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249.99807633970005</v>
      </c>
      <c r="L56">
        <v>0</v>
      </c>
      <c r="M56">
        <v>63.769664187514081</v>
      </c>
      <c r="N56">
        <v>51.882515579741941</v>
      </c>
      <c r="O56">
        <v>73.282949377567277</v>
      </c>
      <c r="P56">
        <v>24.820975398332372</v>
      </c>
      <c r="Q56">
        <v>7.4235582822085879</v>
      </c>
      <c r="R56">
        <v>9.3121800410958908</v>
      </c>
      <c r="S56">
        <v>11.592979096267191</v>
      </c>
      <c r="T56">
        <v>0</v>
      </c>
      <c r="U56">
        <v>62.109532510389066</v>
      </c>
      <c r="V56">
        <v>6.259636363636365</v>
      </c>
      <c r="W56">
        <v>20.375383354925173</v>
      </c>
      <c r="X56">
        <v>64.786429238050232</v>
      </c>
      <c r="Y56">
        <v>0</v>
      </c>
      <c r="Z56">
        <v>2.8784289600000004</v>
      </c>
      <c r="AA56">
        <v>0</v>
      </c>
      <c r="AB56">
        <v>0</v>
      </c>
      <c r="AC56">
        <v>0</v>
      </c>
      <c r="AD56">
        <v>0</v>
      </c>
      <c r="AE56">
        <v>6.1984295999999999</v>
      </c>
      <c r="AF56">
        <v>6.1515000000000004</v>
      </c>
      <c r="AG56">
        <v>13.474144319999999</v>
      </c>
      <c r="AH56">
        <v>0</v>
      </c>
      <c r="AI56">
        <v>0</v>
      </c>
      <c r="AJ56">
        <v>0</v>
      </c>
      <c r="AK56">
        <v>22.574700000000004</v>
      </c>
      <c r="AL56">
        <v>26.006999999999994</v>
      </c>
      <c r="AM56">
        <v>0</v>
      </c>
      <c r="AN56">
        <v>0</v>
      </c>
      <c r="AO56">
        <v>0</v>
      </c>
      <c r="AP56">
        <v>0.90018431999999993</v>
      </c>
      <c r="AQ56">
        <v>0</v>
      </c>
      <c r="AR56">
        <v>21.819455999999999</v>
      </c>
      <c r="AS56">
        <v>14.009330174400002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26.890797705514217</v>
      </c>
      <c r="BB56">
        <f t="shared" si="0"/>
        <v>732.73625543831395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249.99807633970005</v>
      </c>
      <c r="L57">
        <v>0</v>
      </c>
      <c r="M57">
        <v>63.769664187514081</v>
      </c>
      <c r="N57">
        <v>51.882515579741941</v>
      </c>
      <c r="O57">
        <v>73.282949377567277</v>
      </c>
      <c r="P57">
        <v>24.820975398332372</v>
      </c>
      <c r="Q57">
        <v>7.4235582822085879</v>
      </c>
      <c r="R57">
        <v>9.3121800410958908</v>
      </c>
      <c r="S57">
        <v>11.592979096267191</v>
      </c>
      <c r="T57">
        <v>0</v>
      </c>
      <c r="U57">
        <v>62.109532510389066</v>
      </c>
      <c r="V57">
        <v>6.259636363636365</v>
      </c>
      <c r="W57">
        <v>20.375383354925173</v>
      </c>
      <c r="X57">
        <v>64.786429238050232</v>
      </c>
      <c r="Y57">
        <v>0</v>
      </c>
      <c r="Z57">
        <v>2.8784289600000004</v>
      </c>
      <c r="AA57">
        <v>0</v>
      </c>
      <c r="AB57">
        <v>0</v>
      </c>
      <c r="AC57">
        <v>0</v>
      </c>
      <c r="AD57">
        <v>0</v>
      </c>
      <c r="AE57">
        <v>6.1984295999999999</v>
      </c>
      <c r="AF57">
        <v>6.1515000000000004</v>
      </c>
      <c r="AG57">
        <v>13.474144319999999</v>
      </c>
      <c r="AH57">
        <v>0</v>
      </c>
      <c r="AI57">
        <v>0</v>
      </c>
      <c r="AJ57">
        <v>0</v>
      </c>
      <c r="AK57">
        <v>22.574700000000004</v>
      </c>
      <c r="AL57">
        <v>26.006999999999994</v>
      </c>
      <c r="AM57">
        <v>0</v>
      </c>
      <c r="AN57">
        <v>0</v>
      </c>
      <c r="AO57">
        <v>0</v>
      </c>
      <c r="AP57">
        <v>0.90018431999999993</v>
      </c>
      <c r="AQ57">
        <v>1.7468000000000004</v>
      </c>
      <c r="AR57">
        <v>21.819455999999999</v>
      </c>
      <c r="AS57">
        <v>14.009330174400002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26.952634425514219</v>
      </c>
      <c r="BB57">
        <f t="shared" si="0"/>
        <v>734.42121871831398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249.99807633970005</v>
      </c>
      <c r="L58">
        <v>0</v>
      </c>
      <c r="M58">
        <v>63.769664187514081</v>
      </c>
      <c r="N58">
        <v>51.882515579741941</v>
      </c>
      <c r="O58">
        <v>73.282949377567277</v>
      </c>
      <c r="P58">
        <v>24.820975398332372</v>
      </c>
      <c r="Q58">
        <v>7.4235582822085879</v>
      </c>
      <c r="R58">
        <v>9.3121800410958908</v>
      </c>
      <c r="S58">
        <v>11.592979096267191</v>
      </c>
      <c r="T58">
        <v>0</v>
      </c>
      <c r="U58">
        <v>62.109532510389066</v>
      </c>
      <c r="V58">
        <v>6.259636363636365</v>
      </c>
      <c r="W58">
        <v>20.375383354925173</v>
      </c>
      <c r="X58">
        <v>64.786429238050232</v>
      </c>
      <c r="Y58">
        <v>0</v>
      </c>
      <c r="Z58">
        <v>2.8784289600000004</v>
      </c>
      <c r="AA58">
        <v>0</v>
      </c>
      <c r="AB58">
        <v>0</v>
      </c>
      <c r="AC58">
        <v>0</v>
      </c>
      <c r="AD58">
        <v>0</v>
      </c>
      <c r="AE58">
        <v>6.1984295999999999</v>
      </c>
      <c r="AF58">
        <v>6.1515000000000004</v>
      </c>
      <c r="AG58">
        <v>13.474144319999999</v>
      </c>
      <c r="AH58">
        <v>0</v>
      </c>
      <c r="AI58">
        <v>0</v>
      </c>
      <c r="AJ58">
        <v>0</v>
      </c>
      <c r="AK58">
        <v>22.574700000000004</v>
      </c>
      <c r="AL58">
        <v>26.006999999999994</v>
      </c>
      <c r="AM58">
        <v>0</v>
      </c>
      <c r="AN58">
        <v>0</v>
      </c>
      <c r="AO58">
        <v>0</v>
      </c>
      <c r="AP58">
        <v>0.90018431999999993</v>
      </c>
      <c r="AQ58">
        <v>7.2055499999999988</v>
      </c>
      <c r="AR58">
        <v>21.819455999999999</v>
      </c>
      <c r="AS58">
        <v>14.009330174400002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27.145874175514216</v>
      </c>
      <c r="BB58">
        <f t="shared" si="0"/>
        <v>739.68672896831401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349.99782039416459</v>
      </c>
      <c r="L59">
        <v>11.040644244809855</v>
      </c>
      <c r="M59">
        <v>60.30493326978074</v>
      </c>
      <c r="N59">
        <v>51.882515579741941</v>
      </c>
      <c r="O59">
        <v>73.282949377567277</v>
      </c>
      <c r="P59">
        <v>24.820975398332372</v>
      </c>
      <c r="Q59">
        <v>7.4235582822085879</v>
      </c>
      <c r="R59">
        <v>9.3121800410958908</v>
      </c>
      <c r="S59">
        <v>11.592979096267191</v>
      </c>
      <c r="T59">
        <v>0</v>
      </c>
      <c r="U59">
        <v>62.109532510389066</v>
      </c>
      <c r="V59">
        <v>6.259636363636365</v>
      </c>
      <c r="W59">
        <v>20.375383354925173</v>
      </c>
      <c r="X59">
        <v>64.786429238050232</v>
      </c>
      <c r="Y59">
        <v>0</v>
      </c>
      <c r="Z59">
        <v>2.8784289600000004</v>
      </c>
      <c r="AA59">
        <v>0</v>
      </c>
      <c r="AB59">
        <v>0</v>
      </c>
      <c r="AC59">
        <v>4.0827241440000002</v>
      </c>
      <c r="AD59">
        <v>0</v>
      </c>
      <c r="AE59">
        <v>6.1984295999999999</v>
      </c>
      <c r="AF59">
        <v>6.1515000000000004</v>
      </c>
      <c r="AG59">
        <v>13.474144319999999</v>
      </c>
      <c r="AH59">
        <v>0</v>
      </c>
      <c r="AI59">
        <v>0</v>
      </c>
      <c r="AJ59">
        <v>0</v>
      </c>
      <c r="AK59">
        <v>22.574700000000004</v>
      </c>
      <c r="AL59">
        <v>26.006999999999994</v>
      </c>
      <c r="AM59">
        <v>0</v>
      </c>
      <c r="AN59">
        <v>0</v>
      </c>
      <c r="AO59">
        <v>0</v>
      </c>
      <c r="AP59">
        <v>0.90018431999999993</v>
      </c>
      <c r="AQ59">
        <v>7.2055499999999988</v>
      </c>
      <c r="AR59">
        <v>21.819455999999999</v>
      </c>
      <c r="AS59">
        <v>14.009330174400002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31.098580842575714</v>
      </c>
      <c r="BB59">
        <f t="shared" si="0"/>
        <v>847.3924038267935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449.99764642394661</v>
      </c>
      <c r="L60">
        <v>11.040644244809855</v>
      </c>
      <c r="M60">
        <v>60.30493326978074</v>
      </c>
      <c r="N60">
        <v>51.882515579741941</v>
      </c>
      <c r="O60">
        <v>73.282949377567277</v>
      </c>
      <c r="P60">
        <v>24.820975398332372</v>
      </c>
      <c r="Q60">
        <v>7.4235582822085879</v>
      </c>
      <c r="R60">
        <v>9.3121800410958908</v>
      </c>
      <c r="S60">
        <v>11.592979096267191</v>
      </c>
      <c r="T60">
        <v>0</v>
      </c>
      <c r="U60">
        <v>62.109532510389066</v>
      </c>
      <c r="V60">
        <v>6.259636363636365</v>
      </c>
      <c r="W60">
        <v>20.375383354925173</v>
      </c>
      <c r="X60">
        <v>64.786429238050232</v>
      </c>
      <c r="Y60">
        <v>0</v>
      </c>
      <c r="Z60">
        <v>2.8784289600000004</v>
      </c>
      <c r="AA60">
        <v>0</v>
      </c>
      <c r="AB60">
        <v>5.7374452800000002</v>
      </c>
      <c r="AC60">
        <v>8.5010146560000006</v>
      </c>
      <c r="AD60">
        <v>0</v>
      </c>
      <c r="AE60">
        <v>6.1984295999999999</v>
      </c>
      <c r="AF60">
        <v>6.1515000000000004</v>
      </c>
      <c r="AG60">
        <v>13.474144319999999</v>
      </c>
      <c r="AH60">
        <v>0</v>
      </c>
      <c r="AI60">
        <v>0</v>
      </c>
      <c r="AJ60">
        <v>0</v>
      </c>
      <c r="AK60">
        <v>22.574700000000004</v>
      </c>
      <c r="AL60">
        <v>26.006999999999994</v>
      </c>
      <c r="AM60">
        <v>0</v>
      </c>
      <c r="AN60">
        <v>0</v>
      </c>
      <c r="AO60">
        <v>0</v>
      </c>
      <c r="AP60">
        <v>0.90018431999999993</v>
      </c>
      <c r="AQ60">
        <v>14.411099999999998</v>
      </c>
      <c r="AR60">
        <v>21.819455999999999</v>
      </c>
      <c r="AS60">
        <v>14.009330174400002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35.253164005519018</v>
      </c>
      <c r="BB60">
        <f t="shared" si="0"/>
        <v>960.5989324856323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512.33841598432787</v>
      </c>
      <c r="L61">
        <v>11.040644244809855</v>
      </c>
      <c r="M61">
        <v>60.30493326978074</v>
      </c>
      <c r="N61">
        <v>51.882515579741941</v>
      </c>
      <c r="O61">
        <v>73.282949377567277</v>
      </c>
      <c r="P61">
        <v>24.084698000850707</v>
      </c>
      <c r="Q61">
        <v>7.4235582822085879</v>
      </c>
      <c r="R61">
        <v>9.3121800410958908</v>
      </c>
      <c r="S61">
        <v>11.592979096267191</v>
      </c>
      <c r="T61">
        <v>0</v>
      </c>
      <c r="U61">
        <v>62.109532510389066</v>
      </c>
      <c r="V61">
        <v>6.259636363636365</v>
      </c>
      <c r="W61">
        <v>20.375383354925173</v>
      </c>
      <c r="X61">
        <v>64.786429238050232</v>
      </c>
      <c r="Y61">
        <v>0</v>
      </c>
      <c r="Z61">
        <v>2.8784289600000004</v>
      </c>
      <c r="AA61">
        <v>0</v>
      </c>
      <c r="AB61">
        <v>11.47489056</v>
      </c>
      <c r="AC61">
        <v>8.5010146560000006</v>
      </c>
      <c r="AD61">
        <v>0</v>
      </c>
      <c r="AE61">
        <v>6.1984295999999999</v>
      </c>
      <c r="AF61">
        <v>6.1515000000000004</v>
      </c>
      <c r="AG61">
        <v>13.474144319999999</v>
      </c>
      <c r="AH61">
        <v>0</v>
      </c>
      <c r="AI61">
        <v>0</v>
      </c>
      <c r="AJ61">
        <v>0</v>
      </c>
      <c r="AK61">
        <v>22.574700000000004</v>
      </c>
      <c r="AL61">
        <v>26.006999999999994</v>
      </c>
      <c r="AM61">
        <v>0</v>
      </c>
      <c r="AN61">
        <v>0</v>
      </c>
      <c r="AO61">
        <v>0</v>
      </c>
      <c r="AP61">
        <v>0.90018431999999993</v>
      </c>
      <c r="AQ61">
        <v>21.61665</v>
      </c>
      <c r="AR61">
        <v>21.819455999999999</v>
      </c>
      <c r="AS61">
        <v>14.009330174400002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37.892145533665406</v>
      </c>
      <c r="BB61">
        <f t="shared" si="0"/>
        <v>1032.5074384003854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512.33841598432787</v>
      </c>
      <c r="L62">
        <v>11.040644244809855</v>
      </c>
      <c r="M62">
        <v>60.30493326978074</v>
      </c>
      <c r="N62">
        <v>51.882515579741941</v>
      </c>
      <c r="O62">
        <v>73.282949377567277</v>
      </c>
      <c r="P62">
        <v>24.084698000850707</v>
      </c>
      <c r="Q62">
        <v>7.4235582822085879</v>
      </c>
      <c r="R62">
        <v>9.3121800410958908</v>
      </c>
      <c r="S62">
        <v>11.592979096267191</v>
      </c>
      <c r="T62">
        <v>0</v>
      </c>
      <c r="U62">
        <v>62.109532510389066</v>
      </c>
      <c r="V62">
        <v>6.259636363636365</v>
      </c>
      <c r="W62">
        <v>20.375383354925173</v>
      </c>
      <c r="X62">
        <v>64.786429238050232</v>
      </c>
      <c r="Y62">
        <v>0</v>
      </c>
      <c r="Z62">
        <v>2.8784289600000004</v>
      </c>
      <c r="AA62">
        <v>0</v>
      </c>
      <c r="AB62">
        <v>11.47489056</v>
      </c>
      <c r="AC62">
        <v>8.5010146560000006</v>
      </c>
      <c r="AD62">
        <v>0</v>
      </c>
      <c r="AE62">
        <v>6.1984295999999999</v>
      </c>
      <c r="AF62">
        <v>6.1515000000000004</v>
      </c>
      <c r="AG62">
        <v>13.474144319999999</v>
      </c>
      <c r="AH62">
        <v>0</v>
      </c>
      <c r="AI62">
        <v>0</v>
      </c>
      <c r="AJ62">
        <v>0</v>
      </c>
      <c r="AK62">
        <v>22.574700000000004</v>
      </c>
      <c r="AL62">
        <v>26.006999999999994</v>
      </c>
      <c r="AM62">
        <v>0</v>
      </c>
      <c r="AN62">
        <v>0</v>
      </c>
      <c r="AO62">
        <v>0</v>
      </c>
      <c r="AP62">
        <v>0.90018431999999993</v>
      </c>
      <c r="AQ62">
        <v>21.61665</v>
      </c>
      <c r="AR62">
        <v>21.819455999999999</v>
      </c>
      <c r="AS62">
        <v>14.009330174400002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37.892145533665406</v>
      </c>
      <c r="BB62">
        <f t="shared" si="0"/>
        <v>1032.5074384003854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462.00209242113624</v>
      </c>
      <c r="L63">
        <v>11.040644244809855</v>
      </c>
      <c r="M63">
        <v>60.30493326978074</v>
      </c>
      <c r="N63">
        <v>51.882515579741941</v>
      </c>
      <c r="O63">
        <v>73.282949377567277</v>
      </c>
      <c r="P63">
        <v>23.338837444044586</v>
      </c>
      <c r="Q63">
        <v>7.4235582822085879</v>
      </c>
      <c r="R63">
        <v>9.3121800410958908</v>
      </c>
      <c r="S63">
        <v>11.592979096267191</v>
      </c>
      <c r="T63">
        <v>0</v>
      </c>
      <c r="U63">
        <v>62.109532510389066</v>
      </c>
      <c r="V63">
        <v>6.259636363636365</v>
      </c>
      <c r="W63">
        <v>20.375383354925173</v>
      </c>
      <c r="X63">
        <v>64.786429238050232</v>
      </c>
      <c r="Y63">
        <v>0</v>
      </c>
      <c r="Z63">
        <v>2.8784289600000004</v>
      </c>
      <c r="AA63">
        <v>0</v>
      </c>
      <c r="AB63">
        <v>11.47489056</v>
      </c>
      <c r="AC63">
        <v>8.5010146560000006</v>
      </c>
      <c r="AD63">
        <v>0</v>
      </c>
      <c r="AE63">
        <v>6.1984295999999999</v>
      </c>
      <c r="AF63">
        <v>6.1515000000000004</v>
      </c>
      <c r="AG63">
        <v>13.474144319999999</v>
      </c>
      <c r="AH63">
        <v>0</v>
      </c>
      <c r="AI63">
        <v>0</v>
      </c>
      <c r="AJ63">
        <v>0</v>
      </c>
      <c r="AK63">
        <v>22.574700000000004</v>
      </c>
      <c r="AL63">
        <v>26.006999999999994</v>
      </c>
      <c r="AM63">
        <v>0</v>
      </c>
      <c r="AN63">
        <v>0</v>
      </c>
      <c r="AO63">
        <v>0</v>
      </c>
      <c r="AP63">
        <v>0.90018431999999993</v>
      </c>
      <c r="AQ63">
        <v>21.61665</v>
      </c>
      <c r="AR63">
        <v>21.819455999999999</v>
      </c>
      <c r="AS63">
        <v>14.009330174400002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36.083835964129939</v>
      </c>
      <c r="BB63">
        <f t="shared" si="0"/>
        <v>983.23356384992314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456.00144120190294</v>
      </c>
      <c r="L64">
        <v>11.040644244809855</v>
      </c>
      <c r="M64">
        <v>60.30493326978074</v>
      </c>
      <c r="N64">
        <v>51.882515579741941</v>
      </c>
      <c r="O64">
        <v>73.282949377567277</v>
      </c>
      <c r="P64">
        <v>22.59924771141122</v>
      </c>
      <c r="Q64">
        <v>7.4235582822085879</v>
      </c>
      <c r="R64">
        <v>9.3121800410958908</v>
      </c>
      <c r="S64">
        <v>11.592979096267191</v>
      </c>
      <c r="T64">
        <v>0</v>
      </c>
      <c r="U64">
        <v>62.109532510389066</v>
      </c>
      <c r="V64">
        <v>6.259636363636365</v>
      </c>
      <c r="W64">
        <v>20.375383354925173</v>
      </c>
      <c r="X64">
        <v>64.786429238050232</v>
      </c>
      <c r="Y64">
        <v>0</v>
      </c>
      <c r="Z64">
        <v>2.8784289600000004</v>
      </c>
      <c r="AA64">
        <v>0</v>
      </c>
      <c r="AB64">
        <v>11.47489056</v>
      </c>
      <c r="AC64">
        <v>8.5010146560000006</v>
      </c>
      <c r="AD64">
        <v>0</v>
      </c>
      <c r="AE64">
        <v>6.1984295999999999</v>
      </c>
      <c r="AF64">
        <v>6.1515000000000004</v>
      </c>
      <c r="AG64">
        <v>13.474144319999999</v>
      </c>
      <c r="AH64">
        <v>0</v>
      </c>
      <c r="AI64">
        <v>0</v>
      </c>
      <c r="AJ64">
        <v>0</v>
      </c>
      <c r="AK64">
        <v>22.574700000000004</v>
      </c>
      <c r="AL64">
        <v>26.006999999999994</v>
      </c>
      <c r="AM64">
        <v>0</v>
      </c>
      <c r="AN64">
        <v>0</v>
      </c>
      <c r="AO64">
        <v>0</v>
      </c>
      <c r="AP64">
        <v>0.90018431999999993</v>
      </c>
      <c r="AQ64">
        <v>21.61665</v>
      </c>
      <c r="AR64">
        <v>21.819455999999999</v>
      </c>
      <c r="AS64">
        <v>14.009330174400002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35.845231435145969</v>
      </c>
      <c r="BB64">
        <f t="shared" si="0"/>
        <v>976.73192742704043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448.00055307188882</v>
      </c>
      <c r="L65">
        <v>11.040644244809855</v>
      </c>
      <c r="M65">
        <v>60.30493326978074</v>
      </c>
      <c r="N65">
        <v>51.882515579741941</v>
      </c>
      <c r="O65">
        <v>73.282949377567277</v>
      </c>
      <c r="P65">
        <v>21.861705865817093</v>
      </c>
      <c r="Q65">
        <v>7.4235582822085879</v>
      </c>
      <c r="R65">
        <v>9.3121800410958908</v>
      </c>
      <c r="S65">
        <v>11.592979096267191</v>
      </c>
      <c r="T65">
        <v>0</v>
      </c>
      <c r="U65">
        <v>62.109532510389066</v>
      </c>
      <c r="V65">
        <v>6.259636363636365</v>
      </c>
      <c r="W65">
        <v>20.375383354925173</v>
      </c>
      <c r="X65">
        <v>64.786429238050232</v>
      </c>
      <c r="Y65">
        <v>0</v>
      </c>
      <c r="Z65">
        <v>0</v>
      </c>
      <c r="AA65">
        <v>3.4002863999999997</v>
      </c>
      <c r="AB65">
        <v>11.47489056</v>
      </c>
      <c r="AC65">
        <v>8.5010146560000006</v>
      </c>
      <c r="AD65">
        <v>0</v>
      </c>
      <c r="AE65">
        <v>6.1984295999999999</v>
      </c>
      <c r="AF65">
        <v>6.1515000000000004</v>
      </c>
      <c r="AG65">
        <v>13.474144319999999</v>
      </c>
      <c r="AH65">
        <v>10.02372984</v>
      </c>
      <c r="AI65">
        <v>0</v>
      </c>
      <c r="AJ65">
        <v>0</v>
      </c>
      <c r="AK65">
        <v>22.574700000000004</v>
      </c>
      <c r="AL65">
        <v>26.006999999999994</v>
      </c>
      <c r="AM65">
        <v>0</v>
      </c>
      <c r="AN65">
        <v>0</v>
      </c>
      <c r="AO65">
        <v>0</v>
      </c>
      <c r="AP65">
        <v>1.1252303999999997</v>
      </c>
      <c r="AQ65">
        <v>21.61665</v>
      </c>
      <c r="AR65">
        <v>21.819455999999999</v>
      </c>
      <c r="AS65">
        <v>14.009330174400002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35.917171514980978</v>
      </c>
      <c r="BB65">
        <f t="shared" si="0"/>
        <v>978.69219073159718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422.00041393730686</v>
      </c>
      <c r="L66">
        <v>11.040644244809855</v>
      </c>
      <c r="M66">
        <v>60.30493326978074</v>
      </c>
      <c r="N66">
        <v>51.882515579741941</v>
      </c>
      <c r="O66">
        <v>73.282949377567277</v>
      </c>
      <c r="P66">
        <v>21.861705865817093</v>
      </c>
      <c r="Q66">
        <v>7.4235582822085879</v>
      </c>
      <c r="R66">
        <v>9.3121800410958908</v>
      </c>
      <c r="S66">
        <v>11.592979096267191</v>
      </c>
      <c r="T66">
        <v>0</v>
      </c>
      <c r="U66">
        <v>62.109532510389066</v>
      </c>
      <c r="V66">
        <v>6.259636363636365</v>
      </c>
      <c r="W66">
        <v>20.375383354925173</v>
      </c>
      <c r="X66">
        <v>64.786429238050232</v>
      </c>
      <c r="Y66">
        <v>0</v>
      </c>
      <c r="Z66">
        <v>0</v>
      </c>
      <c r="AA66">
        <v>5.5514880000000009</v>
      </c>
      <c r="AB66">
        <v>11.47489056</v>
      </c>
      <c r="AC66">
        <v>8.5010146560000006</v>
      </c>
      <c r="AD66">
        <v>0</v>
      </c>
      <c r="AE66">
        <v>6.1984295999999999</v>
      </c>
      <c r="AF66">
        <v>6.1515000000000004</v>
      </c>
      <c r="AG66">
        <v>13.474144319999999</v>
      </c>
      <c r="AH66">
        <v>12.477672</v>
      </c>
      <c r="AI66">
        <v>0</v>
      </c>
      <c r="AJ66">
        <v>0</v>
      </c>
      <c r="AK66">
        <v>22.574700000000004</v>
      </c>
      <c r="AL66">
        <v>26.006999999999994</v>
      </c>
      <c r="AM66">
        <v>0</v>
      </c>
      <c r="AN66">
        <v>0</v>
      </c>
      <c r="AO66">
        <v>0</v>
      </c>
      <c r="AP66">
        <v>1.1252303999999997</v>
      </c>
      <c r="AQ66">
        <v>21.61665</v>
      </c>
      <c r="AR66">
        <v>21.819455999999999</v>
      </c>
      <c r="AS66">
        <v>14.009330174400002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35.159788409755407</v>
      </c>
      <c r="BB66">
        <f t="shared" si="0"/>
        <v>958.05457846224078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319.9999953917839</v>
      </c>
      <c r="L67">
        <v>11.040644244809855</v>
      </c>
      <c r="M67">
        <v>60.30493326978074</v>
      </c>
      <c r="N67">
        <v>51.882515579741941</v>
      </c>
      <c r="O67">
        <v>73.282949377567277</v>
      </c>
      <c r="P67">
        <v>21.861705865817093</v>
      </c>
      <c r="Q67">
        <v>7.4235582822085879</v>
      </c>
      <c r="R67">
        <v>9.3121800410958908</v>
      </c>
      <c r="S67">
        <v>11.592979096267191</v>
      </c>
      <c r="T67">
        <v>0</v>
      </c>
      <c r="U67">
        <v>62.109532510389066</v>
      </c>
      <c r="V67">
        <v>6.259636363636365</v>
      </c>
      <c r="W67">
        <v>20.375383354925173</v>
      </c>
      <c r="X67">
        <v>64.786429238050232</v>
      </c>
      <c r="Y67">
        <v>0</v>
      </c>
      <c r="Z67">
        <v>0</v>
      </c>
      <c r="AA67">
        <v>5.5514880000000009</v>
      </c>
      <c r="AB67">
        <v>11.47489056</v>
      </c>
      <c r="AC67">
        <v>4.2505073280000003</v>
      </c>
      <c r="AD67">
        <v>4.003264080000001</v>
      </c>
      <c r="AE67">
        <v>12.3968592</v>
      </c>
      <c r="AF67">
        <v>6.1515000000000004</v>
      </c>
      <c r="AG67">
        <v>13.474144319999999</v>
      </c>
      <c r="AH67">
        <v>18.300585600000002</v>
      </c>
      <c r="AI67">
        <v>0</v>
      </c>
      <c r="AJ67">
        <v>0</v>
      </c>
      <c r="AK67">
        <v>22.574700000000004</v>
      </c>
      <c r="AL67">
        <v>15.604200000000001</v>
      </c>
      <c r="AM67">
        <v>0</v>
      </c>
      <c r="AN67">
        <v>0</v>
      </c>
      <c r="AO67">
        <v>0</v>
      </c>
      <c r="AP67">
        <v>1.1252303999999997</v>
      </c>
      <c r="AQ67">
        <v>21.61665</v>
      </c>
      <c r="AR67">
        <v>21.819455999999999</v>
      </c>
      <c r="AS67">
        <v>14.009330174400002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31.597517187381278</v>
      </c>
      <c r="BB67">
        <f t="shared" si="0"/>
        <v>860.98773109109186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361.00053389566625</v>
      </c>
      <c r="L68">
        <v>11.040644244809855</v>
      </c>
      <c r="M68">
        <v>60.30493326978074</v>
      </c>
      <c r="N68">
        <v>51.882515579741941</v>
      </c>
      <c r="O68">
        <v>73.282949377567277</v>
      </c>
      <c r="P68">
        <v>21.861705865817093</v>
      </c>
      <c r="Q68">
        <v>7.4235582822085879</v>
      </c>
      <c r="R68">
        <v>9.3121800410958908</v>
      </c>
      <c r="S68">
        <v>11.592979096267191</v>
      </c>
      <c r="T68">
        <v>0</v>
      </c>
      <c r="U68">
        <v>62.109532510389066</v>
      </c>
      <c r="V68">
        <v>6.259636363636365</v>
      </c>
      <c r="W68">
        <v>20.375383354925173</v>
      </c>
      <c r="X68">
        <v>64.786429238050232</v>
      </c>
      <c r="Y68">
        <v>0</v>
      </c>
      <c r="Z68">
        <v>0</v>
      </c>
      <c r="AA68">
        <v>5.5514880000000009</v>
      </c>
      <c r="AB68">
        <v>5.7374452800000002</v>
      </c>
      <c r="AC68">
        <v>4.2505073280000003</v>
      </c>
      <c r="AD68">
        <v>4.003264080000001</v>
      </c>
      <c r="AE68">
        <v>12.3968592</v>
      </c>
      <c r="AF68">
        <v>6.1515000000000004</v>
      </c>
      <c r="AG68">
        <v>13.474144319999999</v>
      </c>
      <c r="AH68">
        <v>18.300585600000002</v>
      </c>
      <c r="AI68">
        <v>0</v>
      </c>
      <c r="AJ68">
        <v>0</v>
      </c>
      <c r="AK68">
        <v>22.574700000000004</v>
      </c>
      <c r="AL68">
        <v>15.604200000000001</v>
      </c>
      <c r="AM68">
        <v>0</v>
      </c>
      <c r="AN68">
        <v>0</v>
      </c>
      <c r="AO68">
        <v>0</v>
      </c>
      <c r="AP68">
        <v>1.1252303999999997</v>
      </c>
      <c r="AQ68">
        <v>21.61665</v>
      </c>
      <c r="AR68">
        <v>21.819455999999999</v>
      </c>
      <c r="AS68">
        <v>14.009330174400002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32.845830398992831</v>
      </c>
      <c r="BB68">
        <f t="shared" ref="BB68:BB99" si="1">SUM(B68:AZ68)-BA68</f>
        <v>895.00251110336274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385.00043253166467</v>
      </c>
      <c r="L69">
        <v>11.040644244809855</v>
      </c>
      <c r="M69">
        <v>60.30493326978074</v>
      </c>
      <c r="N69">
        <v>51.882515579741941</v>
      </c>
      <c r="O69">
        <v>73.282949377567277</v>
      </c>
      <c r="P69">
        <v>21.861705865817093</v>
      </c>
      <c r="Q69">
        <v>7.4235582822085879</v>
      </c>
      <c r="R69">
        <v>9.3121800410958908</v>
      </c>
      <c r="S69">
        <v>11.592979096267191</v>
      </c>
      <c r="T69">
        <v>0</v>
      </c>
      <c r="U69">
        <v>62.109532510389066</v>
      </c>
      <c r="V69">
        <v>6.259636363636365</v>
      </c>
      <c r="W69">
        <v>20.375383354925173</v>
      </c>
      <c r="X69">
        <v>64.786429238050232</v>
      </c>
      <c r="Y69">
        <v>0</v>
      </c>
      <c r="Z69">
        <v>0</v>
      </c>
      <c r="AA69">
        <v>5.5514880000000009</v>
      </c>
      <c r="AB69">
        <v>5.7374452800000002</v>
      </c>
      <c r="AC69">
        <v>4.2505073280000003</v>
      </c>
      <c r="AD69">
        <v>4.003264080000001</v>
      </c>
      <c r="AE69">
        <v>12.3968592</v>
      </c>
      <c r="AF69">
        <v>6.1515000000000004</v>
      </c>
      <c r="AG69">
        <v>13.474144319999999</v>
      </c>
      <c r="AH69">
        <v>18.300585600000002</v>
      </c>
      <c r="AI69">
        <v>0</v>
      </c>
      <c r="AJ69">
        <v>0</v>
      </c>
      <c r="AK69">
        <v>22.574700000000004</v>
      </c>
      <c r="AL69">
        <v>15.604200000000001</v>
      </c>
      <c r="AM69">
        <v>0</v>
      </c>
      <c r="AN69">
        <v>0</v>
      </c>
      <c r="AO69">
        <v>0</v>
      </c>
      <c r="AP69">
        <v>1.1252303999999997</v>
      </c>
      <c r="AQ69">
        <v>21.61665</v>
      </c>
      <c r="AR69">
        <v>21.819455999999999</v>
      </c>
      <c r="AS69">
        <v>14.009330174400002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33.695426806874273</v>
      </c>
      <c r="BB69">
        <f t="shared" si="1"/>
        <v>918.15281333147971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365.99957231712318</v>
      </c>
      <c r="L70">
        <v>11.040644244809855</v>
      </c>
      <c r="M70">
        <v>60.30493326978074</v>
      </c>
      <c r="N70">
        <v>51.882515579741941</v>
      </c>
      <c r="O70">
        <v>73.282949377567277</v>
      </c>
      <c r="P70">
        <v>21.861705865817093</v>
      </c>
      <c r="Q70">
        <v>7.4235582822085879</v>
      </c>
      <c r="R70">
        <v>9.3121800410958908</v>
      </c>
      <c r="S70">
        <v>11.592979096267191</v>
      </c>
      <c r="T70">
        <v>0</v>
      </c>
      <c r="U70">
        <v>62.109532510389066</v>
      </c>
      <c r="V70">
        <v>6.259636363636365</v>
      </c>
      <c r="W70">
        <v>20.375383354925173</v>
      </c>
      <c r="X70">
        <v>64.786429238050232</v>
      </c>
      <c r="Y70">
        <v>0</v>
      </c>
      <c r="Z70">
        <v>2.89872</v>
      </c>
      <c r="AA70">
        <v>5.5514880000000009</v>
      </c>
      <c r="AB70">
        <v>5.7374452800000002</v>
      </c>
      <c r="AC70">
        <v>4.2505073280000003</v>
      </c>
      <c r="AD70">
        <v>4.003264080000001</v>
      </c>
      <c r="AE70">
        <v>12.3968592</v>
      </c>
      <c r="AF70">
        <v>6.1515000000000004</v>
      </c>
      <c r="AG70">
        <v>13.474144319999999</v>
      </c>
      <c r="AH70">
        <v>18.300585600000002</v>
      </c>
      <c r="AI70">
        <v>0</v>
      </c>
      <c r="AJ70">
        <v>0</v>
      </c>
      <c r="AK70">
        <v>22.574700000000004</v>
      </c>
      <c r="AL70">
        <v>15.604200000000001</v>
      </c>
      <c r="AM70">
        <v>2.3184297714285718</v>
      </c>
      <c r="AN70">
        <v>0</v>
      </c>
      <c r="AO70">
        <v>0</v>
      </c>
      <c r="AP70">
        <v>1.1252303999999997</v>
      </c>
      <c r="AQ70">
        <v>21.61665</v>
      </c>
      <c r="AR70">
        <v>21.819455999999999</v>
      </c>
      <c r="AS70">
        <v>14.009330174400002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33.207483340730207</v>
      </c>
      <c r="BB70">
        <f t="shared" si="1"/>
        <v>904.85704635451089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415.00105503485253</v>
      </c>
      <c r="L71">
        <v>11.040644244809855</v>
      </c>
      <c r="M71">
        <v>63.769664187514081</v>
      </c>
      <c r="N71">
        <v>51.882515579741941</v>
      </c>
      <c r="O71">
        <v>73.282949377567277</v>
      </c>
      <c r="P71">
        <v>21.861705865817093</v>
      </c>
      <c r="Q71">
        <v>7.4235582822085879</v>
      </c>
      <c r="R71">
        <v>9.3121800410958908</v>
      </c>
      <c r="S71">
        <v>11.592979096267191</v>
      </c>
      <c r="T71">
        <v>0</v>
      </c>
      <c r="U71">
        <v>62.109532510389066</v>
      </c>
      <c r="V71">
        <v>6.259636363636365</v>
      </c>
      <c r="W71">
        <v>20.375383354925173</v>
      </c>
      <c r="X71">
        <v>64.786429238050232</v>
      </c>
      <c r="Y71">
        <v>0</v>
      </c>
      <c r="Z71">
        <v>2.89872</v>
      </c>
      <c r="AA71">
        <v>11.102976000000002</v>
      </c>
      <c r="AB71">
        <v>5.7374452800000002</v>
      </c>
      <c r="AC71">
        <v>4.2505073280000003</v>
      </c>
      <c r="AD71">
        <v>4.003264080000001</v>
      </c>
      <c r="AE71">
        <v>12.3968592</v>
      </c>
      <c r="AF71">
        <v>6.1515000000000004</v>
      </c>
      <c r="AG71">
        <v>13.474144319999999</v>
      </c>
      <c r="AH71">
        <v>18.300585600000002</v>
      </c>
      <c r="AI71">
        <v>0</v>
      </c>
      <c r="AJ71">
        <v>0</v>
      </c>
      <c r="AK71">
        <v>22.574700000000004</v>
      </c>
      <c r="AL71">
        <v>15.604200000000001</v>
      </c>
      <c r="AM71">
        <v>4.0982344444444463</v>
      </c>
      <c r="AN71">
        <v>0</v>
      </c>
      <c r="AO71">
        <v>0</v>
      </c>
      <c r="AP71">
        <v>1.1252303999999997</v>
      </c>
      <c r="AQ71">
        <v>21.61665</v>
      </c>
      <c r="AR71">
        <v>21.819455999999999</v>
      </c>
      <c r="AS71">
        <v>14.009330174400002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35.324315000480112</v>
      </c>
      <c r="BB71">
        <f t="shared" si="1"/>
        <v>962.53772100323954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425.00221500834573</v>
      </c>
      <c r="L72">
        <v>11.040644244809855</v>
      </c>
      <c r="M72">
        <v>63.769664187514081</v>
      </c>
      <c r="N72">
        <v>51.882515579741941</v>
      </c>
      <c r="O72">
        <v>73.282949377567277</v>
      </c>
      <c r="P72">
        <v>21.861705865817093</v>
      </c>
      <c r="Q72">
        <v>7.4235582822085879</v>
      </c>
      <c r="R72">
        <v>9.3121800410958908</v>
      </c>
      <c r="S72">
        <v>11.592979096267191</v>
      </c>
      <c r="T72">
        <v>0</v>
      </c>
      <c r="U72">
        <v>62.109532510389066</v>
      </c>
      <c r="V72">
        <v>6.259636363636365</v>
      </c>
      <c r="W72">
        <v>20.375383354925173</v>
      </c>
      <c r="X72">
        <v>64.786429238050232</v>
      </c>
      <c r="Y72">
        <v>0</v>
      </c>
      <c r="Z72">
        <v>2.89872</v>
      </c>
      <c r="AA72">
        <v>11.102976000000002</v>
      </c>
      <c r="AB72">
        <v>5.7374452800000002</v>
      </c>
      <c r="AC72">
        <v>4.2505073280000003</v>
      </c>
      <c r="AD72">
        <v>4.003264080000001</v>
      </c>
      <c r="AE72">
        <v>12.3968592</v>
      </c>
      <c r="AF72">
        <v>6.1515000000000004</v>
      </c>
      <c r="AG72">
        <v>13.474144319999999</v>
      </c>
      <c r="AH72">
        <v>18.300585600000002</v>
      </c>
      <c r="AI72">
        <v>0</v>
      </c>
      <c r="AJ72">
        <v>0</v>
      </c>
      <c r="AK72">
        <v>22.574700000000004</v>
      </c>
      <c r="AL72">
        <v>15.604200000000001</v>
      </c>
      <c r="AM72">
        <v>4.0982344444444463</v>
      </c>
      <c r="AN72">
        <v>0</v>
      </c>
      <c r="AO72">
        <v>0</v>
      </c>
      <c r="AP72">
        <v>1.1252303999999997</v>
      </c>
      <c r="AQ72">
        <v>21.61665</v>
      </c>
      <c r="AR72">
        <v>21.819455999999999</v>
      </c>
      <c r="AS72">
        <v>14.009330174400002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35.678356062191042</v>
      </c>
      <c r="BB72">
        <f t="shared" si="1"/>
        <v>972.18483991502183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435.000485011835</v>
      </c>
      <c r="L73">
        <v>11.040644244809855</v>
      </c>
      <c r="M73">
        <v>63.769664187514081</v>
      </c>
      <c r="N73">
        <v>51.882515579741941</v>
      </c>
      <c r="O73">
        <v>73.282949377567277</v>
      </c>
      <c r="P73">
        <v>21.861705865817093</v>
      </c>
      <c r="Q73">
        <v>7.4235582822085879</v>
      </c>
      <c r="R73">
        <v>9.3121800410958908</v>
      </c>
      <c r="S73">
        <v>11.592979096267191</v>
      </c>
      <c r="T73">
        <v>0</v>
      </c>
      <c r="U73">
        <v>62.109532510389066</v>
      </c>
      <c r="V73">
        <v>6.259636363636365</v>
      </c>
      <c r="W73">
        <v>20.375383354925173</v>
      </c>
      <c r="X73">
        <v>64.786429238050232</v>
      </c>
      <c r="Y73">
        <v>0</v>
      </c>
      <c r="Z73">
        <v>2.89872</v>
      </c>
      <c r="AA73">
        <v>11.102976000000002</v>
      </c>
      <c r="AB73">
        <v>5.7374452800000002</v>
      </c>
      <c r="AC73">
        <v>4.2505073280000003</v>
      </c>
      <c r="AD73">
        <v>4.003264080000001</v>
      </c>
      <c r="AE73">
        <v>12.3968592</v>
      </c>
      <c r="AF73">
        <v>6.1515000000000004</v>
      </c>
      <c r="AG73">
        <v>13.474144319999999</v>
      </c>
      <c r="AH73">
        <v>18.300585600000002</v>
      </c>
      <c r="AI73">
        <v>0</v>
      </c>
      <c r="AJ73">
        <v>0</v>
      </c>
      <c r="AK73">
        <v>22.574700000000004</v>
      </c>
      <c r="AL73">
        <v>15.604200000000001</v>
      </c>
      <c r="AM73">
        <v>4.5666040952380946</v>
      </c>
      <c r="AN73">
        <v>0</v>
      </c>
      <c r="AO73">
        <v>0</v>
      </c>
      <c r="AP73">
        <v>3.5444757600000001</v>
      </c>
      <c r="AQ73">
        <v>21.61665</v>
      </c>
      <c r="AR73">
        <v>21.819455999999999</v>
      </c>
      <c r="AS73">
        <v>14.009330174400002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36.134516662699028</v>
      </c>
      <c r="BB73">
        <f t="shared" si="1"/>
        <v>984.61456432879663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409.00033964349569</v>
      </c>
      <c r="L74">
        <v>11.040644244809855</v>
      </c>
      <c r="M74">
        <v>63.769664187514081</v>
      </c>
      <c r="N74">
        <v>51.882515579741941</v>
      </c>
      <c r="O74">
        <v>73.282949377567277</v>
      </c>
      <c r="P74">
        <v>21.861705865817093</v>
      </c>
      <c r="Q74">
        <v>7.4235582822085879</v>
      </c>
      <c r="R74">
        <v>9.3121800410958908</v>
      </c>
      <c r="S74">
        <v>11.592979096267191</v>
      </c>
      <c r="T74">
        <v>0</v>
      </c>
      <c r="U74">
        <v>62.109532510389066</v>
      </c>
      <c r="V74">
        <v>6.259636363636365</v>
      </c>
      <c r="W74">
        <v>20.375383354925173</v>
      </c>
      <c r="X74">
        <v>64.786429238050232</v>
      </c>
      <c r="Y74">
        <v>0</v>
      </c>
      <c r="Z74">
        <v>2.89872</v>
      </c>
      <c r="AA74">
        <v>11.102976000000002</v>
      </c>
      <c r="AB74">
        <v>5.7374452800000002</v>
      </c>
      <c r="AC74">
        <v>4.2505073280000003</v>
      </c>
      <c r="AD74">
        <v>4.003264080000001</v>
      </c>
      <c r="AE74">
        <v>12.3968592</v>
      </c>
      <c r="AF74">
        <v>6.1515000000000004</v>
      </c>
      <c r="AG74">
        <v>13.474144319999999</v>
      </c>
      <c r="AH74">
        <v>18.300585600000002</v>
      </c>
      <c r="AI74">
        <v>0</v>
      </c>
      <c r="AJ74">
        <v>0</v>
      </c>
      <c r="AK74">
        <v>22.574700000000004</v>
      </c>
      <c r="AL74">
        <v>26.006999999999994</v>
      </c>
      <c r="AM74">
        <v>4.6368595428571426</v>
      </c>
      <c r="AN74">
        <v>0</v>
      </c>
      <c r="AO74">
        <v>0</v>
      </c>
      <c r="AP74">
        <v>3.5444757600000001</v>
      </c>
      <c r="AQ74">
        <v>21.61665</v>
      </c>
      <c r="AR74">
        <v>21.819455999999999</v>
      </c>
      <c r="AS74">
        <v>14.009330174400002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35.584858164120121</v>
      </c>
      <c r="BB74">
        <f t="shared" si="1"/>
        <v>969.63713290665532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450.00077727134811</v>
      </c>
      <c r="L75">
        <v>11.040644244809855</v>
      </c>
      <c r="M75">
        <v>63.769664187514081</v>
      </c>
      <c r="N75">
        <v>51.882515579741941</v>
      </c>
      <c r="O75">
        <v>73.282949377567277</v>
      </c>
      <c r="P75">
        <v>21.861705865817093</v>
      </c>
      <c r="Q75">
        <v>7.4235582822085879</v>
      </c>
      <c r="R75">
        <v>9.3121800410958908</v>
      </c>
      <c r="S75">
        <v>11.592979096267191</v>
      </c>
      <c r="T75">
        <v>0</v>
      </c>
      <c r="U75">
        <v>62.109532510389066</v>
      </c>
      <c r="V75">
        <v>6.259636363636365</v>
      </c>
      <c r="W75">
        <v>20.375383354925173</v>
      </c>
      <c r="X75">
        <v>64.786429238050232</v>
      </c>
      <c r="Y75">
        <v>0</v>
      </c>
      <c r="Z75">
        <v>2.89872</v>
      </c>
      <c r="AA75">
        <v>11.102976000000002</v>
      </c>
      <c r="AB75">
        <v>5.7374452800000002</v>
      </c>
      <c r="AC75">
        <v>4.2505073280000003</v>
      </c>
      <c r="AD75">
        <v>4.003264080000001</v>
      </c>
      <c r="AE75">
        <v>12.3968592</v>
      </c>
      <c r="AF75">
        <v>6.1515000000000004</v>
      </c>
      <c r="AG75">
        <v>13.474144319999999</v>
      </c>
      <c r="AH75">
        <v>20.546566560000002</v>
      </c>
      <c r="AI75">
        <v>0</v>
      </c>
      <c r="AJ75">
        <v>0</v>
      </c>
      <c r="AK75">
        <v>22.574700000000004</v>
      </c>
      <c r="AL75">
        <v>59.816099999999985</v>
      </c>
      <c r="AM75">
        <v>4.6368595428571426</v>
      </c>
      <c r="AN75">
        <v>0</v>
      </c>
      <c r="AO75">
        <v>0</v>
      </c>
      <c r="AP75">
        <v>3.5444757600000001</v>
      </c>
      <c r="AQ75">
        <v>21.61665</v>
      </c>
      <c r="AR75">
        <v>21.819455999999999</v>
      </c>
      <c r="AS75">
        <v>14.009330174400002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38.312623578371273</v>
      </c>
      <c r="BB75">
        <f t="shared" si="1"/>
        <v>1043.9648860802565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512.33841598432787</v>
      </c>
      <c r="L76">
        <v>11.040644244809855</v>
      </c>
      <c r="M76">
        <v>63.769664187514081</v>
      </c>
      <c r="N76">
        <v>51.882515579741941</v>
      </c>
      <c r="O76">
        <v>73.282949377567277</v>
      </c>
      <c r="P76">
        <v>21.861705865817093</v>
      </c>
      <c r="Q76">
        <v>7.4235582822085879</v>
      </c>
      <c r="R76">
        <v>9.3121800410958908</v>
      </c>
      <c r="S76">
        <v>11.592979096267191</v>
      </c>
      <c r="T76">
        <v>0</v>
      </c>
      <c r="U76">
        <v>62.109532510389066</v>
      </c>
      <c r="V76">
        <v>6.259636363636365</v>
      </c>
      <c r="W76">
        <v>20.375383354925173</v>
      </c>
      <c r="X76">
        <v>64.786429238050232</v>
      </c>
      <c r="Y76">
        <v>0</v>
      </c>
      <c r="Z76">
        <v>2.89872</v>
      </c>
      <c r="AA76">
        <v>11.102976000000002</v>
      </c>
      <c r="AB76">
        <v>5.7374452800000002</v>
      </c>
      <c r="AC76">
        <v>8.5010146560000006</v>
      </c>
      <c r="AD76">
        <v>8.0065281600000002</v>
      </c>
      <c r="AE76">
        <v>12.3968592</v>
      </c>
      <c r="AF76">
        <v>6.1515000000000004</v>
      </c>
      <c r="AG76">
        <v>13.474144319999999</v>
      </c>
      <c r="AH76">
        <v>30.819849840000003</v>
      </c>
      <c r="AI76">
        <v>0</v>
      </c>
      <c r="AJ76">
        <v>0</v>
      </c>
      <c r="AK76">
        <v>22.574700000000004</v>
      </c>
      <c r="AL76">
        <v>59.816099999999985</v>
      </c>
      <c r="AM76">
        <v>4.6368595428571426</v>
      </c>
      <c r="AN76">
        <v>0</v>
      </c>
      <c r="AO76">
        <v>0</v>
      </c>
      <c r="AP76">
        <v>3.43195272</v>
      </c>
      <c r="AQ76">
        <v>21.61665</v>
      </c>
      <c r="AR76">
        <v>21.819455999999999</v>
      </c>
      <c r="AS76">
        <v>14.009330174400002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41.17125049425993</v>
      </c>
      <c r="BB76">
        <f t="shared" si="1"/>
        <v>1121.8584295253477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512.33513252464263</v>
      </c>
      <c r="L77">
        <v>11.040644244809855</v>
      </c>
      <c r="M77">
        <v>63.769664187514081</v>
      </c>
      <c r="N77">
        <v>51.882515579741941</v>
      </c>
      <c r="O77">
        <v>73.282949377567277</v>
      </c>
      <c r="P77">
        <v>21.861705865817093</v>
      </c>
      <c r="Q77">
        <v>7.4235582822085879</v>
      </c>
      <c r="R77">
        <v>9.3121800410958908</v>
      </c>
      <c r="S77">
        <v>11.592979096267191</v>
      </c>
      <c r="T77">
        <v>0</v>
      </c>
      <c r="U77">
        <v>62.109532510389066</v>
      </c>
      <c r="V77">
        <v>6.259636363636365</v>
      </c>
      <c r="W77">
        <v>20.375383354925173</v>
      </c>
      <c r="X77">
        <v>64.786429238050232</v>
      </c>
      <c r="Y77">
        <v>0</v>
      </c>
      <c r="Z77">
        <v>2.8784289600000004</v>
      </c>
      <c r="AA77">
        <v>16.654464000000001</v>
      </c>
      <c r="AB77">
        <v>11.533435920000001</v>
      </c>
      <c r="AC77">
        <v>8.5010146560000006</v>
      </c>
      <c r="AD77">
        <v>8.0065281600000002</v>
      </c>
      <c r="AE77">
        <v>12.3968592</v>
      </c>
      <c r="AF77">
        <v>12.303000000000001</v>
      </c>
      <c r="AG77">
        <v>13.474144319999999</v>
      </c>
      <c r="AH77">
        <v>41.093133119999997</v>
      </c>
      <c r="AI77">
        <v>1.1182032</v>
      </c>
      <c r="AJ77">
        <v>0</v>
      </c>
      <c r="AK77">
        <v>22.574700000000004</v>
      </c>
      <c r="AL77">
        <v>59.816099999999985</v>
      </c>
      <c r="AM77">
        <v>4.6368595428571426</v>
      </c>
      <c r="AN77">
        <v>0</v>
      </c>
      <c r="AO77">
        <v>0</v>
      </c>
      <c r="AP77">
        <v>1.0127073600000001</v>
      </c>
      <c r="AQ77">
        <v>21.61665</v>
      </c>
      <c r="AR77">
        <v>21.819455999999999</v>
      </c>
      <c r="AS77">
        <v>14.009330174400002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42.107496976833325</v>
      </c>
      <c r="BB77">
        <f t="shared" si="1"/>
        <v>1147.3698283030888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512.33513252464263</v>
      </c>
      <c r="L78">
        <v>11.040644244809855</v>
      </c>
      <c r="M78">
        <v>63.769664187514081</v>
      </c>
      <c r="N78">
        <v>51.882515579741941</v>
      </c>
      <c r="O78">
        <v>73.282949377567277</v>
      </c>
      <c r="P78">
        <v>21.861705865817093</v>
      </c>
      <c r="Q78">
        <v>7.4235582822085879</v>
      </c>
      <c r="R78">
        <v>9.3121800410958908</v>
      </c>
      <c r="S78">
        <v>11.592979096267191</v>
      </c>
      <c r="T78">
        <v>0</v>
      </c>
      <c r="U78">
        <v>62.109532510389066</v>
      </c>
      <c r="V78">
        <v>6.259636363636365</v>
      </c>
      <c r="W78">
        <v>20.375383354925173</v>
      </c>
      <c r="X78">
        <v>64.786429238050232</v>
      </c>
      <c r="Y78">
        <v>0</v>
      </c>
      <c r="Z78">
        <v>2.8784289600000004</v>
      </c>
      <c r="AA78">
        <v>16.654464000000001</v>
      </c>
      <c r="AB78">
        <v>11.533435920000001</v>
      </c>
      <c r="AC78">
        <v>12.7643852736</v>
      </c>
      <c r="AD78">
        <v>12.009792240000001</v>
      </c>
      <c r="AE78">
        <v>12.3968592</v>
      </c>
      <c r="AF78">
        <v>12.303000000000001</v>
      </c>
      <c r="AG78">
        <v>13.474144319999999</v>
      </c>
      <c r="AH78">
        <v>51.366416399999999</v>
      </c>
      <c r="AI78">
        <v>2.2364063999999999</v>
      </c>
      <c r="AJ78">
        <v>0</v>
      </c>
      <c r="AK78">
        <v>22.574700000000004</v>
      </c>
      <c r="AL78">
        <v>59.816099999999985</v>
      </c>
      <c r="AM78">
        <v>6.9552893142857153</v>
      </c>
      <c r="AN78">
        <v>0</v>
      </c>
      <c r="AO78">
        <v>0</v>
      </c>
      <c r="AP78">
        <v>1.0127073600000001</v>
      </c>
      <c r="AQ78">
        <v>21.61665</v>
      </c>
      <c r="AR78">
        <v>21.819455999999999</v>
      </c>
      <c r="AS78">
        <v>14.009330174400002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42.88546673847776</v>
      </c>
      <c r="BB78">
        <f t="shared" si="1"/>
        <v>1168.568409490473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512.33513252464263</v>
      </c>
      <c r="L79">
        <v>11.040644244809855</v>
      </c>
      <c r="M79">
        <v>63.769664187514081</v>
      </c>
      <c r="N79">
        <v>51.882515579741941</v>
      </c>
      <c r="O79">
        <v>73.282949377567277</v>
      </c>
      <c r="P79">
        <v>21.861705865817093</v>
      </c>
      <c r="Q79">
        <v>7.4235582822085879</v>
      </c>
      <c r="R79">
        <v>9.3121800410958908</v>
      </c>
      <c r="S79">
        <v>11.592979096267191</v>
      </c>
      <c r="T79">
        <v>0</v>
      </c>
      <c r="U79">
        <v>62.109532510389066</v>
      </c>
      <c r="V79">
        <v>6.259636363636365</v>
      </c>
      <c r="W79">
        <v>20.375383354925173</v>
      </c>
      <c r="X79">
        <v>64.786429238050232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12.7643852736</v>
      </c>
      <c r="AD79">
        <v>16.01305632</v>
      </c>
      <c r="AE79">
        <v>21.712535395200003</v>
      </c>
      <c r="AF79">
        <v>20.504999999999999</v>
      </c>
      <c r="AG79">
        <v>13.474144319999999</v>
      </c>
      <c r="AH79">
        <v>61.639699680000021</v>
      </c>
      <c r="AI79">
        <v>14.536641600000001</v>
      </c>
      <c r="AJ79">
        <v>0</v>
      </c>
      <c r="AK79">
        <v>22.574700000000004</v>
      </c>
      <c r="AL79">
        <v>26.006999999999994</v>
      </c>
      <c r="AM79">
        <v>6.9552893142857153</v>
      </c>
      <c r="AN79">
        <v>0</v>
      </c>
      <c r="AO79">
        <v>0</v>
      </c>
      <c r="AP79">
        <v>1.0127073600000001</v>
      </c>
      <c r="AQ79">
        <v>21.61665</v>
      </c>
      <c r="AR79">
        <v>21.819455999999999</v>
      </c>
      <c r="AS79">
        <v>14.009330174400002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43.725105322327025</v>
      </c>
      <c r="BB79">
        <f t="shared" si="1"/>
        <v>1191.4473691018236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512.33513252464263</v>
      </c>
      <c r="L80">
        <v>11.040644244809855</v>
      </c>
      <c r="M80">
        <v>63.769664187514081</v>
      </c>
      <c r="N80">
        <v>51.882515579741941</v>
      </c>
      <c r="O80">
        <v>73.282949377567277</v>
      </c>
      <c r="P80">
        <v>21.861705865817093</v>
      </c>
      <c r="Q80">
        <v>7.4235582822085879</v>
      </c>
      <c r="R80">
        <v>9.3121800410958908</v>
      </c>
      <c r="S80">
        <v>11.592979096267191</v>
      </c>
      <c r="T80">
        <v>0</v>
      </c>
      <c r="U80">
        <v>62.109532510389066</v>
      </c>
      <c r="V80">
        <v>6.259636363636365</v>
      </c>
      <c r="W80">
        <v>20.375383354925173</v>
      </c>
      <c r="X80">
        <v>64.786429238050232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12.7643852736</v>
      </c>
      <c r="AD80">
        <v>16.01305632</v>
      </c>
      <c r="AE80">
        <v>21.712535395200003</v>
      </c>
      <c r="AF80">
        <v>20.504999999999999</v>
      </c>
      <c r="AG80">
        <v>13.474144319999999</v>
      </c>
      <c r="AH80">
        <v>61.639699680000021</v>
      </c>
      <c r="AI80">
        <v>14.536641600000001</v>
      </c>
      <c r="AJ80">
        <v>0</v>
      </c>
      <c r="AK80">
        <v>22.574700000000004</v>
      </c>
      <c r="AL80">
        <v>15.604200000000001</v>
      </c>
      <c r="AM80">
        <v>6.9552893142857153</v>
      </c>
      <c r="AN80">
        <v>0</v>
      </c>
      <c r="AO80">
        <v>0</v>
      </c>
      <c r="AP80">
        <v>1.0127073600000001</v>
      </c>
      <c r="AQ80">
        <v>21.61665</v>
      </c>
      <c r="AR80">
        <v>21.819455999999999</v>
      </c>
      <c r="AS80">
        <v>14.009330174400002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43.356845903910511</v>
      </c>
      <c r="BB80">
        <f t="shared" si="1"/>
        <v>1181.4128285202401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512.33513252464263</v>
      </c>
      <c r="L81">
        <v>11.040644244809855</v>
      </c>
      <c r="M81">
        <v>63.769664187514081</v>
      </c>
      <c r="N81">
        <v>51.882515579741941</v>
      </c>
      <c r="O81">
        <v>73.282949377567277</v>
      </c>
      <c r="P81">
        <v>21.861705865817093</v>
      </c>
      <c r="Q81">
        <v>7.4235582822085879</v>
      </c>
      <c r="R81">
        <v>9.3121800410958908</v>
      </c>
      <c r="S81">
        <v>11.592979096267191</v>
      </c>
      <c r="T81">
        <v>0</v>
      </c>
      <c r="U81">
        <v>62.109532510389066</v>
      </c>
      <c r="V81">
        <v>6.259636363636365</v>
      </c>
      <c r="W81">
        <v>20.375383354925173</v>
      </c>
      <c r="X81">
        <v>64.786429238050232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12.7643852736</v>
      </c>
      <c r="AD81">
        <v>16.01305632</v>
      </c>
      <c r="AE81">
        <v>21.712535395200003</v>
      </c>
      <c r="AF81">
        <v>20.504999999999999</v>
      </c>
      <c r="AG81">
        <v>13.474144319999999</v>
      </c>
      <c r="AH81">
        <v>61.639699680000021</v>
      </c>
      <c r="AI81">
        <v>14.536641600000001</v>
      </c>
      <c r="AJ81">
        <v>0</v>
      </c>
      <c r="AK81">
        <v>22.574700000000004</v>
      </c>
      <c r="AL81">
        <v>15.604200000000001</v>
      </c>
      <c r="AM81">
        <v>6.9552893142857153</v>
      </c>
      <c r="AN81">
        <v>0</v>
      </c>
      <c r="AO81">
        <v>0</v>
      </c>
      <c r="AP81">
        <v>1.0127073600000001</v>
      </c>
      <c r="AQ81">
        <v>21.61665</v>
      </c>
      <c r="AR81">
        <v>21.819455999999999</v>
      </c>
      <c r="AS81">
        <v>14.009330174400002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43.356845903910511</v>
      </c>
      <c r="BB81">
        <f t="shared" si="1"/>
        <v>1181.4128285202401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512.33513252464263</v>
      </c>
      <c r="L82">
        <v>11.040644244809855</v>
      </c>
      <c r="M82">
        <v>63.769664187514081</v>
      </c>
      <c r="N82">
        <v>51.882515579741941</v>
      </c>
      <c r="O82">
        <v>73.282949377567277</v>
      </c>
      <c r="P82">
        <v>21.861705865817093</v>
      </c>
      <c r="Q82">
        <v>7.4235582822085879</v>
      </c>
      <c r="R82">
        <v>9.3121800410958908</v>
      </c>
      <c r="S82">
        <v>11.592979096267191</v>
      </c>
      <c r="T82">
        <v>0</v>
      </c>
      <c r="U82">
        <v>62.109532510389066</v>
      </c>
      <c r="V82">
        <v>6.259636363636365</v>
      </c>
      <c r="W82">
        <v>20.375383354925173</v>
      </c>
      <c r="X82">
        <v>64.786429238050232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12.7643852736</v>
      </c>
      <c r="AD82">
        <v>16.01305632</v>
      </c>
      <c r="AE82">
        <v>21.712535395200003</v>
      </c>
      <c r="AF82">
        <v>20.504999999999999</v>
      </c>
      <c r="AG82">
        <v>13.474144319999999</v>
      </c>
      <c r="AH82">
        <v>61.639699680000021</v>
      </c>
      <c r="AI82">
        <v>14.536641600000001</v>
      </c>
      <c r="AJ82">
        <v>0</v>
      </c>
      <c r="AK82">
        <v>22.574700000000004</v>
      </c>
      <c r="AL82">
        <v>15.604200000000001</v>
      </c>
      <c r="AM82">
        <v>6.9552893142857153</v>
      </c>
      <c r="AN82">
        <v>0</v>
      </c>
      <c r="AO82">
        <v>0</v>
      </c>
      <c r="AP82">
        <v>1.0127073600000001</v>
      </c>
      <c r="AQ82">
        <v>21.61665</v>
      </c>
      <c r="AR82">
        <v>21.819455999999999</v>
      </c>
      <c r="AS82">
        <v>14.009330174400002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43.356845903910511</v>
      </c>
      <c r="BB82">
        <f t="shared" si="1"/>
        <v>1181.4128285202401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512.33513252464263</v>
      </c>
      <c r="L83">
        <v>11.040644244809855</v>
      </c>
      <c r="M83">
        <v>63.769664187514081</v>
      </c>
      <c r="N83">
        <v>51.882515579741941</v>
      </c>
      <c r="O83">
        <v>73.282949377567277</v>
      </c>
      <c r="P83">
        <v>21.861705865817093</v>
      </c>
      <c r="Q83">
        <v>7.4235582822085879</v>
      </c>
      <c r="R83">
        <v>9.3121800410958908</v>
      </c>
      <c r="S83">
        <v>11.592979096267191</v>
      </c>
      <c r="T83">
        <v>0</v>
      </c>
      <c r="U83">
        <v>62.109532510389066</v>
      </c>
      <c r="V83">
        <v>6.259636363636365</v>
      </c>
      <c r="W83">
        <v>20.375383354925173</v>
      </c>
      <c r="X83">
        <v>64.786429238050232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12.7643852736</v>
      </c>
      <c r="AD83">
        <v>16.01305632</v>
      </c>
      <c r="AE83">
        <v>21.712535395200003</v>
      </c>
      <c r="AF83">
        <v>20.504999999999999</v>
      </c>
      <c r="AG83">
        <v>13.474144319999999</v>
      </c>
      <c r="AH83">
        <v>61.639699680000021</v>
      </c>
      <c r="AI83">
        <v>14.536641600000001</v>
      </c>
      <c r="AJ83">
        <v>0</v>
      </c>
      <c r="AK83">
        <v>22.574700000000004</v>
      </c>
      <c r="AL83">
        <v>15.604200000000001</v>
      </c>
      <c r="AM83">
        <v>6.9552893142857153</v>
      </c>
      <c r="AN83">
        <v>0</v>
      </c>
      <c r="AO83">
        <v>0</v>
      </c>
      <c r="AP83">
        <v>1.0127073600000001</v>
      </c>
      <c r="AQ83">
        <v>21.61665</v>
      </c>
      <c r="AR83">
        <v>21.819455999999999</v>
      </c>
      <c r="AS83">
        <v>14.009330174400002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43.356845903910511</v>
      </c>
      <c r="BB83">
        <f t="shared" si="1"/>
        <v>1181.4128285202401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512.33513252464263</v>
      </c>
      <c r="L84">
        <v>11.040644244809855</v>
      </c>
      <c r="M84">
        <v>63.769664187514081</v>
      </c>
      <c r="N84">
        <v>51.882515579741941</v>
      </c>
      <c r="O84">
        <v>73.282949377567277</v>
      </c>
      <c r="P84">
        <v>21.861705865817093</v>
      </c>
      <c r="Q84">
        <v>7.4235582822085879</v>
      </c>
      <c r="R84">
        <v>9.3121800410958908</v>
      </c>
      <c r="S84">
        <v>11.592979096267191</v>
      </c>
      <c r="T84">
        <v>0</v>
      </c>
      <c r="U84">
        <v>62.109532510389066</v>
      </c>
      <c r="V84">
        <v>6.259636363636365</v>
      </c>
      <c r="W84">
        <v>20.375383354925173</v>
      </c>
      <c r="X84">
        <v>64.786429238050232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12.7643852736</v>
      </c>
      <c r="AD84">
        <v>16.01305632</v>
      </c>
      <c r="AE84">
        <v>21.712535395200003</v>
      </c>
      <c r="AF84">
        <v>20.504999999999999</v>
      </c>
      <c r="AG84">
        <v>13.474144319999999</v>
      </c>
      <c r="AH84">
        <v>61.639699680000021</v>
      </c>
      <c r="AI84">
        <v>7.2683208000000006</v>
      </c>
      <c r="AJ84">
        <v>0</v>
      </c>
      <c r="AK84">
        <v>22.574700000000004</v>
      </c>
      <c r="AL84">
        <v>15.604200000000001</v>
      </c>
      <c r="AM84">
        <v>6.9552893142857153</v>
      </c>
      <c r="AN84">
        <v>0</v>
      </c>
      <c r="AO84">
        <v>0</v>
      </c>
      <c r="AP84">
        <v>1.0127073600000001</v>
      </c>
      <c r="AQ84">
        <v>21.61665</v>
      </c>
      <c r="AR84">
        <v>21.819455999999999</v>
      </c>
      <c r="AS84">
        <v>14.009330174400002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43.099547611110509</v>
      </c>
      <c r="BB84">
        <f t="shared" si="1"/>
        <v>1174.4018060130402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512.33513252464263</v>
      </c>
      <c r="L85">
        <v>11.040644244809855</v>
      </c>
      <c r="M85">
        <v>63.769664187514081</v>
      </c>
      <c r="N85">
        <v>51.882515579741941</v>
      </c>
      <c r="O85">
        <v>73.282949377567277</v>
      </c>
      <c r="P85">
        <v>21.861705865817093</v>
      </c>
      <c r="Q85">
        <v>7.4235582822085879</v>
      </c>
      <c r="R85">
        <v>10.76029263959391</v>
      </c>
      <c r="S85">
        <v>11.592979096267191</v>
      </c>
      <c r="T85">
        <v>0</v>
      </c>
      <c r="U85">
        <v>62.109532510389066</v>
      </c>
      <c r="V85">
        <v>6.259636363636365</v>
      </c>
      <c r="W85">
        <v>20.375383354925173</v>
      </c>
      <c r="X85">
        <v>64.786429238050232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12.7643852736</v>
      </c>
      <c r="AD85">
        <v>16.01305632</v>
      </c>
      <c r="AE85">
        <v>21.712535395200003</v>
      </c>
      <c r="AF85">
        <v>20.504999999999999</v>
      </c>
      <c r="AG85">
        <v>13.474144319999999</v>
      </c>
      <c r="AH85">
        <v>61.639699680000021</v>
      </c>
      <c r="AI85">
        <v>1.1182032</v>
      </c>
      <c r="AJ85">
        <v>0</v>
      </c>
      <c r="AK85">
        <v>22.574700000000004</v>
      </c>
      <c r="AL85">
        <v>15.604200000000001</v>
      </c>
      <c r="AM85">
        <v>6.9552893142857153</v>
      </c>
      <c r="AN85">
        <v>0</v>
      </c>
      <c r="AO85">
        <v>0</v>
      </c>
      <c r="AP85">
        <v>1.0127073600000001</v>
      </c>
      <c r="AQ85">
        <v>21.61665</v>
      </c>
      <c r="AR85">
        <v>21.819455999999999</v>
      </c>
      <c r="AS85">
        <v>14.009330174400002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42.933096251577552</v>
      </c>
      <c r="BB85">
        <f t="shared" si="1"/>
        <v>1169.8662523710709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512.33513252464263</v>
      </c>
      <c r="L86">
        <v>11.040644244809855</v>
      </c>
      <c r="M86">
        <v>63.769664187514081</v>
      </c>
      <c r="N86">
        <v>51.882515579741941</v>
      </c>
      <c r="O86">
        <v>73.282949377567277</v>
      </c>
      <c r="P86">
        <v>21.861705865817093</v>
      </c>
      <c r="Q86">
        <v>7.4235582822085879</v>
      </c>
      <c r="R86">
        <v>10.76029263959391</v>
      </c>
      <c r="S86">
        <v>11.592979096267191</v>
      </c>
      <c r="T86">
        <v>0</v>
      </c>
      <c r="U86">
        <v>62.109532510389066</v>
      </c>
      <c r="V86">
        <v>6.259636363636365</v>
      </c>
      <c r="W86">
        <v>20.375383354925173</v>
      </c>
      <c r="X86">
        <v>64.786429238050232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12.7643852736</v>
      </c>
      <c r="AD86">
        <v>16.01305632</v>
      </c>
      <c r="AE86">
        <v>21.712535395200003</v>
      </c>
      <c r="AF86">
        <v>20.504999999999999</v>
      </c>
      <c r="AG86">
        <v>13.474144319999999</v>
      </c>
      <c r="AH86">
        <v>61.639699680000021</v>
      </c>
      <c r="AI86">
        <v>0</v>
      </c>
      <c r="AJ86">
        <v>0</v>
      </c>
      <c r="AK86">
        <v>22.574700000000004</v>
      </c>
      <c r="AL86">
        <v>15.604200000000001</v>
      </c>
      <c r="AM86">
        <v>6.9552893142857153</v>
      </c>
      <c r="AN86">
        <v>0</v>
      </c>
      <c r="AO86">
        <v>0</v>
      </c>
      <c r="AP86">
        <v>1.0127073600000001</v>
      </c>
      <c r="AQ86">
        <v>21.61665</v>
      </c>
      <c r="AR86">
        <v>21.819455999999999</v>
      </c>
      <c r="AS86">
        <v>14.009330174400002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42.893512033977558</v>
      </c>
      <c r="BB86">
        <f t="shared" si="1"/>
        <v>1168.7876333886711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512.33513252464263</v>
      </c>
      <c r="L87">
        <v>11.040644244809855</v>
      </c>
      <c r="M87">
        <v>63.769664187514081</v>
      </c>
      <c r="N87">
        <v>51.882515579741941</v>
      </c>
      <c r="O87">
        <v>73.282949377567277</v>
      </c>
      <c r="P87">
        <v>21.861705865817093</v>
      </c>
      <c r="Q87">
        <v>7.4235582822085879</v>
      </c>
      <c r="R87">
        <v>12.237382335440685</v>
      </c>
      <c r="S87">
        <v>11.592979096267191</v>
      </c>
      <c r="T87">
        <v>0</v>
      </c>
      <c r="U87">
        <v>62.109532510389066</v>
      </c>
      <c r="V87">
        <v>6.259636363636365</v>
      </c>
      <c r="W87">
        <v>20.375383354925173</v>
      </c>
      <c r="X87">
        <v>64.786429238050232</v>
      </c>
      <c r="Y87">
        <v>0</v>
      </c>
      <c r="Z87">
        <v>2.8784289600000004</v>
      </c>
      <c r="AA87">
        <v>12.317364000000001</v>
      </c>
      <c r="AB87">
        <v>11.533435920000001</v>
      </c>
      <c r="AC87">
        <v>8.5010146560000006</v>
      </c>
      <c r="AD87">
        <v>8.0065281600000002</v>
      </c>
      <c r="AE87">
        <v>18.595288800000002</v>
      </c>
      <c r="AF87">
        <v>18.454500000000003</v>
      </c>
      <c r="AG87">
        <v>13.474144319999999</v>
      </c>
      <c r="AH87">
        <v>49.910688</v>
      </c>
      <c r="AI87">
        <v>0</v>
      </c>
      <c r="AJ87">
        <v>0</v>
      </c>
      <c r="AK87">
        <v>22.574700000000004</v>
      </c>
      <c r="AL87">
        <v>15.604200000000001</v>
      </c>
      <c r="AM87">
        <v>6.9552893142857153</v>
      </c>
      <c r="AN87">
        <v>0</v>
      </c>
      <c r="AO87">
        <v>0</v>
      </c>
      <c r="AP87">
        <v>1.0127073600000001</v>
      </c>
      <c r="AQ87">
        <v>21.61665</v>
      </c>
      <c r="AR87">
        <v>21.819455999999999</v>
      </c>
      <c r="AS87">
        <v>14.009330174400002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41.284232294897464</v>
      </c>
      <c r="BB87">
        <f t="shared" si="1"/>
        <v>1124.9370063307981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512.33513252464263</v>
      </c>
      <c r="L88">
        <v>11.040644244809855</v>
      </c>
      <c r="M88">
        <v>63.769664187514081</v>
      </c>
      <c r="N88">
        <v>51.882515579741941</v>
      </c>
      <c r="O88">
        <v>73.282949377567277</v>
      </c>
      <c r="P88">
        <v>21.861705865817093</v>
      </c>
      <c r="Q88">
        <v>7.4235582822085879</v>
      </c>
      <c r="R88">
        <v>12.237382335440685</v>
      </c>
      <c r="S88">
        <v>11.592979096267191</v>
      </c>
      <c r="T88">
        <v>0</v>
      </c>
      <c r="U88">
        <v>62.109532510389066</v>
      </c>
      <c r="V88">
        <v>6.259636363636365</v>
      </c>
      <c r="W88">
        <v>20.375383354925173</v>
      </c>
      <c r="X88">
        <v>64.786429238050232</v>
      </c>
      <c r="Y88">
        <v>0</v>
      </c>
      <c r="Z88">
        <v>2.8784289600000004</v>
      </c>
      <c r="AA88">
        <v>12.317364000000001</v>
      </c>
      <c r="AB88">
        <v>11.533435920000001</v>
      </c>
      <c r="AC88">
        <v>8.5010146560000006</v>
      </c>
      <c r="AD88">
        <v>8.0065281600000002</v>
      </c>
      <c r="AE88">
        <v>18.595288800000002</v>
      </c>
      <c r="AF88">
        <v>18.454500000000003</v>
      </c>
      <c r="AG88">
        <v>13.474144319999999</v>
      </c>
      <c r="AH88">
        <v>49.910688</v>
      </c>
      <c r="AI88">
        <v>0</v>
      </c>
      <c r="AJ88">
        <v>0</v>
      </c>
      <c r="AK88">
        <v>22.574700000000004</v>
      </c>
      <c r="AL88">
        <v>15.604200000000001</v>
      </c>
      <c r="AM88">
        <v>6.9552893142857153</v>
      </c>
      <c r="AN88">
        <v>0</v>
      </c>
      <c r="AO88">
        <v>0</v>
      </c>
      <c r="AP88">
        <v>1.1252303999999997</v>
      </c>
      <c r="AQ88">
        <v>21.61665</v>
      </c>
      <c r="AR88">
        <v>21.819455999999999</v>
      </c>
      <c r="AS88">
        <v>14.009330174400002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41.288215838897464</v>
      </c>
      <c r="BB88">
        <f t="shared" si="1"/>
        <v>1125.0455458267982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512.33513252464263</v>
      </c>
      <c r="L89">
        <v>11.040644244809855</v>
      </c>
      <c r="M89">
        <v>63.769664187514081</v>
      </c>
      <c r="N89">
        <v>51.882515579741941</v>
      </c>
      <c r="O89">
        <v>73.282949377567277</v>
      </c>
      <c r="P89">
        <v>21.861705865817093</v>
      </c>
      <c r="Q89">
        <v>7.4235582822085879</v>
      </c>
      <c r="R89">
        <v>9.3121800410958908</v>
      </c>
      <c r="S89">
        <v>11.592979096267191</v>
      </c>
      <c r="T89">
        <v>0</v>
      </c>
      <c r="U89">
        <v>62.109532510389066</v>
      </c>
      <c r="V89">
        <v>6.259636363636365</v>
      </c>
      <c r="W89">
        <v>20.375383354925173</v>
      </c>
      <c r="X89">
        <v>64.786429238050232</v>
      </c>
      <c r="Y89">
        <v>0</v>
      </c>
      <c r="Z89">
        <v>2.8784289600000004</v>
      </c>
      <c r="AA89">
        <v>12.317364000000001</v>
      </c>
      <c r="AB89">
        <v>11.533435920000001</v>
      </c>
      <c r="AC89">
        <v>8.5010146560000006</v>
      </c>
      <c r="AD89">
        <v>8.0065281600000002</v>
      </c>
      <c r="AE89">
        <v>18.595288800000002</v>
      </c>
      <c r="AF89">
        <v>18.454500000000003</v>
      </c>
      <c r="AG89">
        <v>13.474144319999999</v>
      </c>
      <c r="AH89">
        <v>49.910688</v>
      </c>
      <c r="AI89">
        <v>0</v>
      </c>
      <c r="AJ89">
        <v>0</v>
      </c>
      <c r="AK89">
        <v>22.574700000000004</v>
      </c>
      <c r="AL89">
        <v>15.604200000000001</v>
      </c>
      <c r="AM89">
        <v>6.9552893142857153</v>
      </c>
      <c r="AN89">
        <v>0</v>
      </c>
      <c r="AO89">
        <v>0</v>
      </c>
      <c r="AP89">
        <v>1.1252303999999997</v>
      </c>
      <c r="AQ89">
        <v>21.61665</v>
      </c>
      <c r="AR89">
        <v>21.819455999999999</v>
      </c>
      <c r="AS89">
        <v>14.009330174400002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41.184663620951476</v>
      </c>
      <c r="BB89">
        <f t="shared" si="1"/>
        <v>1122.2238957503994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512.33513252464263</v>
      </c>
      <c r="L90">
        <v>11.040644244809855</v>
      </c>
      <c r="M90">
        <v>63.769664187514081</v>
      </c>
      <c r="N90">
        <v>51.882515579741941</v>
      </c>
      <c r="O90">
        <v>73.282949377567277</v>
      </c>
      <c r="P90">
        <v>20.744964454976305</v>
      </c>
      <c r="Q90">
        <v>7.4235582822085879</v>
      </c>
      <c r="R90">
        <v>9.3121800410958908</v>
      </c>
      <c r="S90">
        <v>11.592979096267191</v>
      </c>
      <c r="T90">
        <v>0</v>
      </c>
      <c r="U90">
        <v>62.109532510389066</v>
      </c>
      <c r="V90">
        <v>6.259636363636365</v>
      </c>
      <c r="W90">
        <v>20.375383354925173</v>
      </c>
      <c r="X90">
        <v>64.786429238050232</v>
      </c>
      <c r="Y90">
        <v>0</v>
      </c>
      <c r="Z90">
        <v>2.8784289600000004</v>
      </c>
      <c r="AA90">
        <v>12.317364000000001</v>
      </c>
      <c r="AB90">
        <v>11.533435920000001</v>
      </c>
      <c r="AC90">
        <v>8.5010146560000006</v>
      </c>
      <c r="AD90">
        <v>8.0065281600000002</v>
      </c>
      <c r="AE90">
        <v>18.595288800000002</v>
      </c>
      <c r="AF90">
        <v>18.454500000000003</v>
      </c>
      <c r="AG90">
        <v>13.474144319999999</v>
      </c>
      <c r="AH90">
        <v>49.910688</v>
      </c>
      <c r="AI90">
        <v>0</v>
      </c>
      <c r="AJ90">
        <v>0</v>
      </c>
      <c r="AK90">
        <v>22.574700000000004</v>
      </c>
      <c r="AL90">
        <v>15.604200000000001</v>
      </c>
      <c r="AM90">
        <v>6.9552893142857153</v>
      </c>
      <c r="AN90">
        <v>0</v>
      </c>
      <c r="AO90">
        <v>2.3242464E-3</v>
      </c>
      <c r="AP90">
        <v>1.1252303999999997</v>
      </c>
      <c r="AQ90">
        <v>21.61665</v>
      </c>
      <c r="AR90">
        <v>21.819455999999999</v>
      </c>
      <c r="AS90">
        <v>14.009330174400002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41.145213105407727</v>
      </c>
      <c r="BB90">
        <f t="shared" si="1"/>
        <v>1121.1489291015023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512.33513252464263</v>
      </c>
      <c r="L91">
        <v>11.040644244809855</v>
      </c>
      <c r="M91">
        <v>63.769664187514081</v>
      </c>
      <c r="N91">
        <v>51.882515579741941</v>
      </c>
      <c r="O91">
        <v>73.282949377567277</v>
      </c>
      <c r="P91">
        <v>20.744964454976305</v>
      </c>
      <c r="Q91">
        <v>7.4235582822085879</v>
      </c>
      <c r="R91">
        <v>9.3121800410958908</v>
      </c>
      <c r="S91">
        <v>11.592979096267191</v>
      </c>
      <c r="T91">
        <v>0</v>
      </c>
      <c r="U91">
        <v>62.109532510389066</v>
      </c>
      <c r="V91">
        <v>6.259636363636365</v>
      </c>
      <c r="W91">
        <v>20.375383354925173</v>
      </c>
      <c r="X91">
        <v>64.786429238050232</v>
      </c>
      <c r="Y91">
        <v>0</v>
      </c>
      <c r="Z91">
        <v>8.6352868800000007</v>
      </c>
      <c r="AA91">
        <v>18.511436736</v>
      </c>
      <c r="AB91">
        <v>17.352844704000002</v>
      </c>
      <c r="AC91">
        <v>12.7643852736</v>
      </c>
      <c r="AD91">
        <v>16.01305632</v>
      </c>
      <c r="AE91">
        <v>21.712535395200003</v>
      </c>
      <c r="AF91">
        <v>20.504999999999999</v>
      </c>
      <c r="AG91">
        <v>13.474144319999999</v>
      </c>
      <c r="AH91">
        <v>61.639699680000021</v>
      </c>
      <c r="AI91">
        <v>0</v>
      </c>
      <c r="AJ91">
        <v>0</v>
      </c>
      <c r="AK91">
        <v>22.574700000000004</v>
      </c>
      <c r="AL91">
        <v>15.604200000000001</v>
      </c>
      <c r="AM91">
        <v>6.9552893142857153</v>
      </c>
      <c r="AN91">
        <v>0</v>
      </c>
      <c r="AO91">
        <v>0</v>
      </c>
      <c r="AP91">
        <v>1.1252303999999997</v>
      </c>
      <c r="AQ91">
        <v>21.61665</v>
      </c>
      <c r="AR91">
        <v>21.819455999999999</v>
      </c>
      <c r="AS91">
        <v>14.009330174400002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42.806699777166763</v>
      </c>
      <c r="BB91">
        <f t="shared" si="1"/>
        <v>1166.4221146761431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512.33513252464263</v>
      </c>
      <c r="L92">
        <v>11.040644244809855</v>
      </c>
      <c r="M92">
        <v>63.769664187514081</v>
      </c>
      <c r="N92">
        <v>51.882515579741941</v>
      </c>
      <c r="O92">
        <v>73.282949377567277</v>
      </c>
      <c r="P92">
        <v>20.744964454976305</v>
      </c>
      <c r="Q92">
        <v>7.4235582822085879</v>
      </c>
      <c r="R92">
        <v>9.3121800410958908</v>
      </c>
      <c r="S92">
        <v>11.592979096267191</v>
      </c>
      <c r="T92">
        <v>0</v>
      </c>
      <c r="U92">
        <v>62.109532510389066</v>
      </c>
      <c r="V92">
        <v>6.259636363636365</v>
      </c>
      <c r="W92">
        <v>20.375383354925173</v>
      </c>
      <c r="X92">
        <v>64.786429238050232</v>
      </c>
      <c r="Y92">
        <v>0</v>
      </c>
      <c r="Z92">
        <v>8.6352868800000007</v>
      </c>
      <c r="AA92">
        <v>18.511436736</v>
      </c>
      <c r="AB92">
        <v>17.352844704000002</v>
      </c>
      <c r="AC92">
        <v>12.7643852736</v>
      </c>
      <c r="AD92">
        <v>16.01305632</v>
      </c>
      <c r="AE92">
        <v>21.712535395200003</v>
      </c>
      <c r="AF92">
        <v>20.504999999999999</v>
      </c>
      <c r="AG92">
        <v>13.474144319999999</v>
      </c>
      <c r="AH92">
        <v>61.639699680000021</v>
      </c>
      <c r="AI92">
        <v>0</v>
      </c>
      <c r="AJ92">
        <v>0</v>
      </c>
      <c r="AK92">
        <v>22.574700000000004</v>
      </c>
      <c r="AL92">
        <v>15.604200000000001</v>
      </c>
      <c r="AM92">
        <v>6.9552893142857153</v>
      </c>
      <c r="AN92">
        <v>0</v>
      </c>
      <c r="AO92">
        <v>4.1319935999999998E-3</v>
      </c>
      <c r="AP92">
        <v>1.1252303999999997</v>
      </c>
      <c r="AQ92">
        <v>21.61665</v>
      </c>
      <c r="AR92">
        <v>21.819455999999999</v>
      </c>
      <c r="AS92">
        <v>14.009330174400002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42.806846030766764</v>
      </c>
      <c r="BB92">
        <f t="shared" si="1"/>
        <v>1166.4261004161431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512.33513252464263</v>
      </c>
      <c r="L93">
        <v>11.040644244809855</v>
      </c>
      <c r="M93">
        <v>63.769664187514081</v>
      </c>
      <c r="N93">
        <v>51.882515579741941</v>
      </c>
      <c r="O93">
        <v>73.282949377567277</v>
      </c>
      <c r="P93">
        <v>20.744964454976305</v>
      </c>
      <c r="Q93">
        <v>7.4235582822085879</v>
      </c>
      <c r="R93">
        <v>10.76029263959391</v>
      </c>
      <c r="S93">
        <v>11.592979096267191</v>
      </c>
      <c r="T93">
        <v>0</v>
      </c>
      <c r="U93">
        <v>62.109532510389066</v>
      </c>
      <c r="V93">
        <v>6.259636363636365</v>
      </c>
      <c r="W93">
        <v>20.375383354925173</v>
      </c>
      <c r="X93">
        <v>64.786429238050232</v>
      </c>
      <c r="Y93">
        <v>0</v>
      </c>
      <c r="Z93">
        <v>5.7491279999999998</v>
      </c>
      <c r="AA93">
        <v>18.511436736</v>
      </c>
      <c r="AB93">
        <v>17.352844704000002</v>
      </c>
      <c r="AC93">
        <v>12.7643852736</v>
      </c>
      <c r="AD93">
        <v>16.01305632</v>
      </c>
      <c r="AE93">
        <v>21.712535395200003</v>
      </c>
      <c r="AF93">
        <v>20.504999999999999</v>
      </c>
      <c r="AG93">
        <v>13.474144319999999</v>
      </c>
      <c r="AH93">
        <v>61.639699680000021</v>
      </c>
      <c r="AI93">
        <v>0</v>
      </c>
      <c r="AJ93">
        <v>0</v>
      </c>
      <c r="AK93">
        <v>22.574700000000004</v>
      </c>
      <c r="AL93">
        <v>15.604200000000001</v>
      </c>
      <c r="AM93">
        <v>6.9552893142857153</v>
      </c>
      <c r="AN93">
        <v>0</v>
      </c>
      <c r="AO93">
        <v>9.2969856E-3</v>
      </c>
      <c r="AP93">
        <v>1.1252303999999997</v>
      </c>
      <c r="AQ93">
        <v>21.61665</v>
      </c>
      <c r="AR93">
        <v>21.819455999999999</v>
      </c>
      <c r="AS93">
        <v>14.009330174400002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42.756121675233786</v>
      </c>
      <c r="BB93">
        <f t="shared" si="1"/>
        <v>1165.0439434821742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512.33513252464263</v>
      </c>
      <c r="L94">
        <v>11.040644244809855</v>
      </c>
      <c r="M94">
        <v>63.769664187514081</v>
      </c>
      <c r="N94">
        <v>51.882515579741941</v>
      </c>
      <c r="O94">
        <v>73.282949377567277</v>
      </c>
      <c r="P94">
        <v>20.744964454976305</v>
      </c>
      <c r="Q94">
        <v>7.4235582822085879</v>
      </c>
      <c r="R94">
        <v>10.76029263959391</v>
      </c>
      <c r="S94">
        <v>11.592979096267191</v>
      </c>
      <c r="T94">
        <v>0</v>
      </c>
      <c r="U94">
        <v>62.109532510389066</v>
      </c>
      <c r="V94">
        <v>6.259636363636365</v>
      </c>
      <c r="W94">
        <v>20.375383354925173</v>
      </c>
      <c r="X94">
        <v>64.786429238050232</v>
      </c>
      <c r="Y94">
        <v>0</v>
      </c>
      <c r="Z94">
        <v>5.7491279999999998</v>
      </c>
      <c r="AA94">
        <v>18.511436736</v>
      </c>
      <c r="AB94">
        <v>17.352844704000002</v>
      </c>
      <c r="AC94">
        <v>12.7643852736</v>
      </c>
      <c r="AD94">
        <v>16.01305632</v>
      </c>
      <c r="AE94">
        <v>21.712535395200003</v>
      </c>
      <c r="AF94">
        <v>20.504999999999999</v>
      </c>
      <c r="AG94">
        <v>13.474144319999999</v>
      </c>
      <c r="AH94">
        <v>51.366416399999999</v>
      </c>
      <c r="AI94">
        <v>0</v>
      </c>
      <c r="AJ94">
        <v>0</v>
      </c>
      <c r="AK94">
        <v>22.574700000000004</v>
      </c>
      <c r="AL94">
        <v>15.604200000000001</v>
      </c>
      <c r="AM94">
        <v>6.9552893142857153</v>
      </c>
      <c r="AN94">
        <v>0</v>
      </c>
      <c r="AO94">
        <v>1.57532256E-2</v>
      </c>
      <c r="AP94">
        <v>1.1252303999999997</v>
      </c>
      <c r="AQ94">
        <v>21.61665</v>
      </c>
      <c r="AR94">
        <v>21.819455999999999</v>
      </c>
      <c r="AS94">
        <v>14.009330174400002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42.392676208833763</v>
      </c>
      <c r="BB94">
        <f t="shared" si="1"/>
        <v>1155.1405619085742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512.33513252464263</v>
      </c>
      <c r="L95">
        <v>11.040644244809855</v>
      </c>
      <c r="M95">
        <v>63.769664187514081</v>
      </c>
      <c r="N95">
        <v>51.882515579741941</v>
      </c>
      <c r="O95">
        <v>73.282949377567277</v>
      </c>
      <c r="P95">
        <v>20.744964454976305</v>
      </c>
      <c r="Q95">
        <v>7.4235582822085879</v>
      </c>
      <c r="R95">
        <v>12.237382335440685</v>
      </c>
      <c r="S95">
        <v>11.592979096267191</v>
      </c>
      <c r="T95">
        <v>0</v>
      </c>
      <c r="U95">
        <v>62.109532510389066</v>
      </c>
      <c r="V95">
        <v>6.259636363636365</v>
      </c>
      <c r="W95">
        <v>20.375383354925173</v>
      </c>
      <c r="X95">
        <v>64.786429238050232</v>
      </c>
      <c r="Y95">
        <v>0</v>
      </c>
      <c r="Z95">
        <v>2.8784289600000004</v>
      </c>
      <c r="AA95">
        <v>12.317364000000001</v>
      </c>
      <c r="AB95">
        <v>17.352844704000002</v>
      </c>
      <c r="AC95">
        <v>8.5010146560000006</v>
      </c>
      <c r="AD95">
        <v>8.0065281600000002</v>
      </c>
      <c r="AE95">
        <v>12.3968592</v>
      </c>
      <c r="AF95">
        <v>12.303000000000001</v>
      </c>
      <c r="AG95">
        <v>13.474144319999999</v>
      </c>
      <c r="AH95">
        <v>47.207192399999997</v>
      </c>
      <c r="AI95">
        <v>0</v>
      </c>
      <c r="AJ95">
        <v>0</v>
      </c>
      <c r="AK95">
        <v>22.574700000000004</v>
      </c>
      <c r="AL95">
        <v>15.604200000000001</v>
      </c>
      <c r="AM95">
        <v>6.9552893142857153</v>
      </c>
      <c r="AN95">
        <v>0</v>
      </c>
      <c r="AO95">
        <v>0.1199569392</v>
      </c>
      <c r="AP95">
        <v>1.1252303999999997</v>
      </c>
      <c r="AQ95">
        <v>21.61665</v>
      </c>
      <c r="AR95">
        <v>21.819455999999999</v>
      </c>
      <c r="AS95">
        <v>14.009330174400002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40.926044565271724</v>
      </c>
      <c r="BB95">
        <f t="shared" si="1"/>
        <v>1115.176916212783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512.33513252464263</v>
      </c>
      <c r="L96">
        <v>11.040644244809855</v>
      </c>
      <c r="M96">
        <v>63.769664187514081</v>
      </c>
      <c r="N96">
        <v>51.882515579741941</v>
      </c>
      <c r="O96">
        <v>73.282949377567277</v>
      </c>
      <c r="P96">
        <v>20.744964454976305</v>
      </c>
      <c r="Q96">
        <v>7.4235582822085879</v>
      </c>
      <c r="R96">
        <v>12.237382335440685</v>
      </c>
      <c r="S96">
        <v>11.592979096267191</v>
      </c>
      <c r="T96">
        <v>0</v>
      </c>
      <c r="U96">
        <v>62.109532510389066</v>
      </c>
      <c r="V96">
        <v>6.259636363636365</v>
      </c>
      <c r="W96">
        <v>20.375383354925173</v>
      </c>
      <c r="X96">
        <v>64.786429238050232</v>
      </c>
      <c r="Y96">
        <v>0</v>
      </c>
      <c r="Z96">
        <v>2.8784289600000004</v>
      </c>
      <c r="AA96">
        <v>12.317364000000001</v>
      </c>
      <c r="AB96">
        <v>17.352844704000002</v>
      </c>
      <c r="AC96">
        <v>8.5010146560000006</v>
      </c>
      <c r="AD96">
        <v>8.0065281600000002</v>
      </c>
      <c r="AE96">
        <v>12.3968592</v>
      </c>
      <c r="AF96">
        <v>12.303000000000001</v>
      </c>
      <c r="AG96">
        <v>13.474144319999999</v>
      </c>
      <c r="AH96">
        <v>35.394996239999998</v>
      </c>
      <c r="AI96">
        <v>0</v>
      </c>
      <c r="AJ96">
        <v>0</v>
      </c>
      <c r="AK96">
        <v>22.574700000000004</v>
      </c>
      <c r="AL96">
        <v>15.604200000000001</v>
      </c>
      <c r="AM96">
        <v>6.9552893142857153</v>
      </c>
      <c r="AN96">
        <v>0</v>
      </c>
      <c r="AO96">
        <v>0.12395980799999998</v>
      </c>
      <c r="AP96">
        <v>1.1252303999999997</v>
      </c>
      <c r="AQ96">
        <v>21.61665</v>
      </c>
      <c r="AR96">
        <v>21.819455999999999</v>
      </c>
      <c r="AS96">
        <v>14.009330174400002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40.508034208471727</v>
      </c>
      <c r="BB96">
        <f t="shared" si="1"/>
        <v>1103.7867332783831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512.33513252464263</v>
      </c>
      <c r="L97">
        <v>11.040644244809855</v>
      </c>
      <c r="M97">
        <v>63.769664187514081</v>
      </c>
      <c r="N97">
        <v>51.882515579741941</v>
      </c>
      <c r="O97">
        <v>35.963448385443364</v>
      </c>
      <c r="P97">
        <v>20.744964454976305</v>
      </c>
      <c r="Q97">
        <v>7.4235582822085879</v>
      </c>
      <c r="R97">
        <v>13.707396944536699</v>
      </c>
      <c r="S97">
        <v>11.592979096267191</v>
      </c>
      <c r="T97">
        <v>0</v>
      </c>
      <c r="U97">
        <v>62.109532510389066</v>
      </c>
      <c r="V97">
        <v>6.259636363636365</v>
      </c>
      <c r="W97">
        <v>20.375383354925173</v>
      </c>
      <c r="X97">
        <v>64.786429238050232</v>
      </c>
      <c r="Y97">
        <v>0</v>
      </c>
      <c r="Z97">
        <v>2.8784289600000004</v>
      </c>
      <c r="AA97">
        <v>12.317364000000001</v>
      </c>
      <c r="AB97">
        <v>17.352844704000002</v>
      </c>
      <c r="AC97">
        <v>8.5010146560000006</v>
      </c>
      <c r="AD97">
        <v>8.0065281600000002</v>
      </c>
      <c r="AE97">
        <v>12.3968592</v>
      </c>
      <c r="AF97">
        <v>12.303000000000001</v>
      </c>
      <c r="AG97">
        <v>13.474144319999999</v>
      </c>
      <c r="AH97">
        <v>29.114568000000006</v>
      </c>
      <c r="AI97">
        <v>0</v>
      </c>
      <c r="AJ97">
        <v>0</v>
      </c>
      <c r="AK97">
        <v>22.574700000000004</v>
      </c>
      <c r="AL97">
        <v>15.604200000000001</v>
      </c>
      <c r="AM97">
        <v>6.2527348380952379</v>
      </c>
      <c r="AN97">
        <v>0</v>
      </c>
      <c r="AO97">
        <v>0.12912479999999998</v>
      </c>
      <c r="AP97">
        <v>1.1252303999999997</v>
      </c>
      <c r="AQ97">
        <v>21.61665</v>
      </c>
      <c r="AR97">
        <v>21.819455999999999</v>
      </c>
      <c r="AS97">
        <v>14.009330174400002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38.991947946448562</v>
      </c>
      <c r="BB97">
        <f t="shared" si="1"/>
        <v>1062.4755154331879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512.33513252464263</v>
      </c>
      <c r="L98">
        <v>11.040644244809855</v>
      </c>
      <c r="M98">
        <v>63.769664187514081</v>
      </c>
      <c r="N98">
        <v>51.882515579741941</v>
      </c>
      <c r="O98">
        <v>35.963448385443364</v>
      </c>
      <c r="P98">
        <v>20.744964454976305</v>
      </c>
      <c r="Q98">
        <v>7.4235582822085879</v>
      </c>
      <c r="R98">
        <v>13.707396944536699</v>
      </c>
      <c r="S98">
        <v>11.592979096267191</v>
      </c>
      <c r="T98">
        <v>0</v>
      </c>
      <c r="U98">
        <v>62.109532510389066</v>
      </c>
      <c r="V98">
        <v>6.259636363636365</v>
      </c>
      <c r="W98">
        <v>20.375383354925173</v>
      </c>
      <c r="X98">
        <v>64.786429238050232</v>
      </c>
      <c r="Y98">
        <v>0</v>
      </c>
      <c r="Z98">
        <v>2.8784289600000004</v>
      </c>
      <c r="AA98">
        <v>12.317364000000001</v>
      </c>
      <c r="AB98">
        <v>5.7374452800000002</v>
      </c>
      <c r="AC98">
        <v>8.5010146560000006</v>
      </c>
      <c r="AD98">
        <v>8.0065281600000002</v>
      </c>
      <c r="AE98">
        <v>12.3968592</v>
      </c>
      <c r="AF98">
        <v>12.303000000000001</v>
      </c>
      <c r="AG98">
        <v>13.474144319999999</v>
      </c>
      <c r="AH98">
        <v>16.636896000000004</v>
      </c>
      <c r="AI98">
        <v>0</v>
      </c>
      <c r="AJ98">
        <v>0</v>
      </c>
      <c r="AK98">
        <v>22.574700000000004</v>
      </c>
      <c r="AL98">
        <v>15.604200000000001</v>
      </c>
      <c r="AM98">
        <v>4.6368595428571426</v>
      </c>
      <c r="AN98">
        <v>0</v>
      </c>
      <c r="AO98">
        <v>0.13558103999999999</v>
      </c>
      <c r="AP98">
        <v>1.1252303999999997</v>
      </c>
      <c r="AQ98">
        <v>21.61665</v>
      </c>
      <c r="AR98">
        <v>21.819455999999999</v>
      </c>
      <c r="AS98">
        <v>14.009330174400002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38.082079757134267</v>
      </c>
      <c r="BB98">
        <f t="shared" si="1"/>
        <v>1037.6828931432642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9.6416277777168791</v>
      </c>
      <c r="L99">
        <f t="shared" si="2"/>
        <v>0.21195453916647733</v>
      </c>
      <c r="M99">
        <f t="shared" si="2"/>
        <v>1.495824631323001</v>
      </c>
      <c r="N99">
        <f t="shared" si="2"/>
        <v>1.2451803739138054</v>
      </c>
      <c r="O99">
        <f t="shared" si="2"/>
        <v>1.7401310345655499</v>
      </c>
      <c r="P99">
        <f t="shared" si="2"/>
        <v>0.56674284525016316</v>
      </c>
      <c r="Q99">
        <f t="shared" si="2"/>
        <v>0.15960650306748453</v>
      </c>
      <c r="R99">
        <f t="shared" si="2"/>
        <v>0.20678279422812465</v>
      </c>
      <c r="S99">
        <f t="shared" si="2"/>
        <v>0.24924905056974453</v>
      </c>
      <c r="T99">
        <f t="shared" si="2"/>
        <v>0</v>
      </c>
      <c r="U99">
        <f t="shared" si="2"/>
        <v>1.4906287802493372</v>
      </c>
      <c r="V99">
        <f t="shared" si="2"/>
        <v>0.15023127272727285</v>
      </c>
      <c r="W99">
        <f t="shared" si="2"/>
        <v>0.48900920051820351</v>
      </c>
      <c r="X99">
        <f t="shared" si="2"/>
        <v>1.5548743017132018</v>
      </c>
      <c r="Y99">
        <f t="shared" si="2"/>
        <v>0</v>
      </c>
      <c r="Z99">
        <f t="shared" si="2"/>
        <v>8.4168441720000056E-2</v>
      </c>
      <c r="AA99">
        <f t="shared" si="2"/>
        <v>0.15613629393599998</v>
      </c>
      <c r="AB99">
        <f t="shared" si="2"/>
        <v>0.16700063939999987</v>
      </c>
      <c r="AC99">
        <f t="shared" si="2"/>
        <v>0.12751507973519996</v>
      </c>
      <c r="AD99">
        <f t="shared" si="2"/>
        <v>0.1581289311600001</v>
      </c>
      <c r="AE99">
        <f t="shared" si="2"/>
        <v>0.30669660612720029</v>
      </c>
      <c r="AF99">
        <f t="shared" si="2"/>
        <v>0.21222675000000005</v>
      </c>
      <c r="AG99">
        <f t="shared" si="2"/>
        <v>0.3233794636800007</v>
      </c>
      <c r="AH99">
        <f t="shared" si="2"/>
        <v>0.43547075279999975</v>
      </c>
      <c r="AI99">
        <f t="shared" si="2"/>
        <v>4.2491721599999997E-2</v>
      </c>
      <c r="AJ99">
        <f t="shared" si="2"/>
        <v>0</v>
      </c>
      <c r="AK99">
        <f t="shared" si="2"/>
        <v>0.54179279999999908</v>
      </c>
      <c r="AL99">
        <f t="shared" si="2"/>
        <v>0.55850032500000069</v>
      </c>
      <c r="AM99">
        <f t="shared" si="2"/>
        <v>7.0249592998412741E-2</v>
      </c>
      <c r="AN99">
        <f t="shared" si="2"/>
        <v>0</v>
      </c>
      <c r="AO99">
        <f t="shared" si="2"/>
        <v>9.9203355720000014E-4</v>
      </c>
      <c r="AP99">
        <f t="shared" si="2"/>
        <v>3.0971966759999994E-2</v>
      </c>
      <c r="AQ99">
        <f t="shared" si="2"/>
        <v>0.29913950000000017</v>
      </c>
      <c r="AR99">
        <f t="shared" si="2"/>
        <v>0.52803083519999916</v>
      </c>
      <c r="AS99">
        <f t="shared" si="2"/>
        <v>0.33813106585920039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0.83483345084000693</v>
      </c>
      <c r="BB99">
        <f t="shared" si="1"/>
        <v>22.748032453702454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82.521348837967579</v>
      </c>
      <c r="L3">
        <v>54.622622560130146</v>
      </c>
      <c r="M3">
        <v>0</v>
      </c>
      <c r="N3">
        <v>30.005595541121739</v>
      </c>
      <c r="O3">
        <v>50.382675622432721</v>
      </c>
      <c r="P3">
        <v>62.239062371006362</v>
      </c>
      <c r="Q3">
        <v>4.2923926380368096</v>
      </c>
      <c r="R3">
        <v>5.3819837876712322</v>
      </c>
      <c r="S3">
        <v>6.6986265618860514</v>
      </c>
      <c r="T3">
        <v>0</v>
      </c>
      <c r="U3">
        <v>228.18234184167395</v>
      </c>
      <c r="V3">
        <v>3.6169090909090915</v>
      </c>
      <c r="W3">
        <v>11.783728827339736</v>
      </c>
      <c r="X3">
        <v>37.466307254036096</v>
      </c>
      <c r="Y3">
        <v>0</v>
      </c>
      <c r="Z3">
        <v>1.6646651999999997</v>
      </c>
      <c r="AA3">
        <v>7.1370748799999992</v>
      </c>
      <c r="AB3">
        <v>0</v>
      </c>
      <c r="AC3">
        <v>0</v>
      </c>
      <c r="AD3">
        <v>4.6303691999999996</v>
      </c>
      <c r="AE3">
        <v>7.3323449999999992</v>
      </c>
      <c r="AF3">
        <v>0</v>
      </c>
      <c r="AG3">
        <v>0</v>
      </c>
      <c r="AH3">
        <v>9.6215200000000003</v>
      </c>
      <c r="AI3">
        <v>0</v>
      </c>
      <c r="AJ3">
        <v>0</v>
      </c>
      <c r="AK3">
        <v>13.053150000000002</v>
      </c>
      <c r="AL3">
        <v>5.3118000000000016</v>
      </c>
      <c r="AM3">
        <v>1.3406171428571427</v>
      </c>
      <c r="AN3">
        <v>0</v>
      </c>
      <c r="AO3">
        <v>0.122617992</v>
      </c>
      <c r="AP3">
        <v>0.74836019999999992</v>
      </c>
      <c r="AQ3">
        <v>0</v>
      </c>
      <c r="AR3">
        <v>12.618719999999998</v>
      </c>
      <c r="AS3">
        <v>8.3711795999999996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22.979769282508158</v>
      </c>
      <c r="BB3">
        <f>SUM(B3:AZ3)-BA3</f>
        <v>626.16624486656031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82.521348837967579</v>
      </c>
      <c r="L4">
        <v>54.622622560130146</v>
      </c>
      <c r="M4">
        <v>0</v>
      </c>
      <c r="N4">
        <v>30.005595541121739</v>
      </c>
      <c r="O4">
        <v>50.382675622432721</v>
      </c>
      <c r="P4">
        <v>62.239062371006362</v>
      </c>
      <c r="Q4">
        <v>4.2923926380368096</v>
      </c>
      <c r="R4">
        <v>5.3819837876712322</v>
      </c>
      <c r="S4">
        <v>6.6986265618860514</v>
      </c>
      <c r="T4">
        <v>0</v>
      </c>
      <c r="U4">
        <v>228.18234184167395</v>
      </c>
      <c r="V4">
        <v>3.6169090909090915</v>
      </c>
      <c r="W4">
        <v>11.783728827339736</v>
      </c>
      <c r="X4">
        <v>37.466307254036096</v>
      </c>
      <c r="Y4">
        <v>0</v>
      </c>
      <c r="Z4">
        <v>1.6646651999999997</v>
      </c>
      <c r="AA4">
        <v>7.1370748799999992</v>
      </c>
      <c r="AB4">
        <v>0</v>
      </c>
      <c r="AC4">
        <v>0</v>
      </c>
      <c r="AD4">
        <v>4.6303691999999996</v>
      </c>
      <c r="AE4">
        <v>7.3323449999999992</v>
      </c>
      <c r="AF4">
        <v>0</v>
      </c>
      <c r="AG4">
        <v>0</v>
      </c>
      <c r="AH4">
        <v>9.6215200000000003</v>
      </c>
      <c r="AI4">
        <v>0</v>
      </c>
      <c r="AJ4">
        <v>0</v>
      </c>
      <c r="AK4">
        <v>13.053150000000002</v>
      </c>
      <c r="AL4">
        <v>2.6559000000000008</v>
      </c>
      <c r="AM4">
        <v>1.3406171428571427</v>
      </c>
      <c r="AN4">
        <v>0</v>
      </c>
      <c r="AO4">
        <v>0.12358878</v>
      </c>
      <c r="AP4">
        <v>0.74836019999999992</v>
      </c>
      <c r="AQ4">
        <v>0</v>
      </c>
      <c r="AR4">
        <v>12.618719999999998</v>
      </c>
      <c r="AS4">
        <v>8.3711795999999996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22.885785017299895</v>
      </c>
      <c r="BB4">
        <f t="shared" ref="BB4:BB67" si="0">SUM(B4:AZ4)-BA4</f>
        <v>623.60529991976864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82.521348837967579</v>
      </c>
      <c r="L5">
        <v>54.622622560130146</v>
      </c>
      <c r="M5">
        <v>0</v>
      </c>
      <c r="N5">
        <v>30.005595541121739</v>
      </c>
      <c r="O5">
        <v>50.382675622432721</v>
      </c>
      <c r="P5">
        <v>62.239062371006362</v>
      </c>
      <c r="Q5">
        <v>4.2923926380368096</v>
      </c>
      <c r="R5">
        <v>5.3819837876712322</v>
      </c>
      <c r="S5">
        <v>6.6986265618860514</v>
      </c>
      <c r="T5">
        <v>0</v>
      </c>
      <c r="U5">
        <v>228.18234184167395</v>
      </c>
      <c r="V5">
        <v>3.6169090909090915</v>
      </c>
      <c r="W5">
        <v>11.783728827339736</v>
      </c>
      <c r="X5">
        <v>37.466307254036096</v>
      </c>
      <c r="Y5">
        <v>0</v>
      </c>
      <c r="Z5">
        <v>1.6646651999999997</v>
      </c>
      <c r="AA5">
        <v>3.5685374400000005</v>
      </c>
      <c r="AB5">
        <v>0</v>
      </c>
      <c r="AC5">
        <v>0</v>
      </c>
      <c r="AD5">
        <v>4.6303691999999996</v>
      </c>
      <c r="AE5">
        <v>7.3323449999999992</v>
      </c>
      <c r="AF5">
        <v>0</v>
      </c>
      <c r="AG5">
        <v>0</v>
      </c>
      <c r="AH5">
        <v>4.8107600000000001</v>
      </c>
      <c r="AI5">
        <v>0</v>
      </c>
      <c r="AJ5">
        <v>0</v>
      </c>
      <c r="AK5">
        <v>13.053150000000002</v>
      </c>
      <c r="AL5">
        <v>2.6559000000000008</v>
      </c>
      <c r="AM5">
        <v>1.3406171428571427</v>
      </c>
      <c r="AN5">
        <v>0</v>
      </c>
      <c r="AO5">
        <v>0.13172846399999996</v>
      </c>
      <c r="AP5">
        <v>0.74836019999999992</v>
      </c>
      <c r="AQ5">
        <v>0</v>
      </c>
      <c r="AR5">
        <v>12.618719999999998</v>
      </c>
      <c r="AS5">
        <v>8.3711795999999996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22.589445757299899</v>
      </c>
      <c r="BB5">
        <f t="shared" si="0"/>
        <v>615.53048142376861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82.521348837967579</v>
      </c>
      <c r="L6">
        <v>54.622622560130146</v>
      </c>
      <c r="M6">
        <v>0</v>
      </c>
      <c r="N6">
        <v>30.005595541121739</v>
      </c>
      <c r="O6">
        <v>50.382675622432721</v>
      </c>
      <c r="P6">
        <v>62.239062371006362</v>
      </c>
      <c r="Q6">
        <v>4.2923926380368096</v>
      </c>
      <c r="R6">
        <v>5.3819837876712322</v>
      </c>
      <c r="S6">
        <v>6.6986265618860514</v>
      </c>
      <c r="T6">
        <v>0</v>
      </c>
      <c r="U6">
        <v>228.18234184167395</v>
      </c>
      <c r="V6">
        <v>3.6169090909090915</v>
      </c>
      <c r="W6">
        <v>11.783728827339736</v>
      </c>
      <c r="X6">
        <v>37.466307254036096</v>
      </c>
      <c r="Y6">
        <v>0</v>
      </c>
      <c r="Z6">
        <v>1.6646651999999997</v>
      </c>
      <c r="AA6">
        <v>3.5685374400000005</v>
      </c>
      <c r="AB6">
        <v>0</v>
      </c>
      <c r="AC6">
        <v>0</v>
      </c>
      <c r="AD6">
        <v>4.6303691999999996</v>
      </c>
      <c r="AE6">
        <v>7.3323449999999992</v>
      </c>
      <c r="AF6">
        <v>0</v>
      </c>
      <c r="AG6">
        <v>0</v>
      </c>
      <c r="AH6">
        <v>4.8107600000000001</v>
      </c>
      <c r="AI6">
        <v>0</v>
      </c>
      <c r="AJ6">
        <v>0</v>
      </c>
      <c r="AK6">
        <v>13.053150000000002</v>
      </c>
      <c r="AL6">
        <v>2.6559000000000008</v>
      </c>
      <c r="AM6">
        <v>1.3406171428571427</v>
      </c>
      <c r="AN6">
        <v>0</v>
      </c>
      <c r="AO6">
        <v>0.15196566</v>
      </c>
      <c r="AP6">
        <v>0.74836019999999992</v>
      </c>
      <c r="AQ6">
        <v>0</v>
      </c>
      <c r="AR6">
        <v>12.618719999999998</v>
      </c>
      <c r="AS6">
        <v>8.3711795999999996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22.590162037299898</v>
      </c>
      <c r="BB6">
        <f t="shared" si="0"/>
        <v>615.55000233976853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82.521348837967579</v>
      </c>
      <c r="L7">
        <v>54.622622560130146</v>
      </c>
      <c r="M7">
        <v>0</v>
      </c>
      <c r="N7">
        <v>30.005595541121739</v>
      </c>
      <c r="O7">
        <v>50.382675622432721</v>
      </c>
      <c r="P7">
        <v>62.239062371006362</v>
      </c>
      <c r="Q7">
        <v>4.2923926380368096</v>
      </c>
      <c r="R7">
        <v>5.3819837876712322</v>
      </c>
      <c r="S7">
        <v>6.6986265618860514</v>
      </c>
      <c r="T7">
        <v>0</v>
      </c>
      <c r="U7">
        <v>228.18234184167395</v>
      </c>
      <c r="V7">
        <v>3.6169090909090915</v>
      </c>
      <c r="W7">
        <v>11.783728827339736</v>
      </c>
      <c r="X7">
        <v>37.466307254036096</v>
      </c>
      <c r="Y7">
        <v>0</v>
      </c>
      <c r="Z7">
        <v>1.6646651999999997</v>
      </c>
      <c r="AA7">
        <v>3.5685374400000005</v>
      </c>
      <c r="AB7">
        <v>0</v>
      </c>
      <c r="AC7">
        <v>0</v>
      </c>
      <c r="AD7">
        <v>4.6303691999999996</v>
      </c>
      <c r="AE7">
        <v>7.3323449999999992</v>
      </c>
      <c r="AF7">
        <v>0</v>
      </c>
      <c r="AG7">
        <v>0</v>
      </c>
      <c r="AH7">
        <v>4.8107600000000001</v>
      </c>
      <c r="AI7">
        <v>0</v>
      </c>
      <c r="AJ7">
        <v>0</v>
      </c>
      <c r="AK7">
        <v>13.053150000000002</v>
      </c>
      <c r="AL7">
        <v>2.6559000000000008</v>
      </c>
      <c r="AM7">
        <v>1.3406171428571427</v>
      </c>
      <c r="AN7">
        <v>0</v>
      </c>
      <c r="AO7">
        <v>0.13710513599999999</v>
      </c>
      <c r="AP7">
        <v>0.74836019999999992</v>
      </c>
      <c r="AQ7">
        <v>0</v>
      </c>
      <c r="AR7">
        <v>12.618719999999998</v>
      </c>
      <c r="AS7">
        <v>8.3711795999999996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22.589636003299901</v>
      </c>
      <c r="BB7">
        <f t="shared" si="0"/>
        <v>615.53566784976852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82.521348837967579</v>
      </c>
      <c r="L8">
        <v>54.622622560130146</v>
      </c>
      <c r="M8">
        <v>0</v>
      </c>
      <c r="N8">
        <v>30.005595541121739</v>
      </c>
      <c r="O8">
        <v>50.382675622432721</v>
      </c>
      <c r="P8">
        <v>62.239062371006362</v>
      </c>
      <c r="Q8">
        <v>4.2923926380368096</v>
      </c>
      <c r="R8">
        <v>5.3819837876712322</v>
      </c>
      <c r="S8">
        <v>6.6986265618860514</v>
      </c>
      <c r="T8">
        <v>0</v>
      </c>
      <c r="U8">
        <v>228.18234184167395</v>
      </c>
      <c r="V8">
        <v>3.6169090909090915</v>
      </c>
      <c r="W8">
        <v>11.783728827339736</v>
      </c>
      <c r="X8">
        <v>37.466307254036096</v>
      </c>
      <c r="Y8">
        <v>0</v>
      </c>
      <c r="Z8">
        <v>1.6646651999999997</v>
      </c>
      <c r="AA8">
        <v>0</v>
      </c>
      <c r="AB8">
        <v>0</v>
      </c>
      <c r="AC8">
        <v>0</v>
      </c>
      <c r="AD8">
        <v>4.6303691999999996</v>
      </c>
      <c r="AE8">
        <v>7.3323449999999992</v>
      </c>
      <c r="AF8">
        <v>0</v>
      </c>
      <c r="AG8">
        <v>0</v>
      </c>
      <c r="AH8">
        <v>4.8107600000000001</v>
      </c>
      <c r="AI8">
        <v>0</v>
      </c>
      <c r="AJ8">
        <v>0</v>
      </c>
      <c r="AK8">
        <v>13.053150000000002</v>
      </c>
      <c r="AL8">
        <v>2.6559000000000008</v>
      </c>
      <c r="AM8">
        <v>1.3406171428571427</v>
      </c>
      <c r="AN8">
        <v>0</v>
      </c>
      <c r="AO8">
        <v>0.13531291200000001</v>
      </c>
      <c r="AP8">
        <v>0.74836019999999992</v>
      </c>
      <c r="AQ8">
        <v>0</v>
      </c>
      <c r="AR8">
        <v>12.618719999999998</v>
      </c>
      <c r="AS8">
        <v>8.3711795999999996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22.463246619299895</v>
      </c>
      <c r="BB8">
        <f t="shared" si="0"/>
        <v>612.09172756976864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82.521348837967579</v>
      </c>
      <c r="L9">
        <v>54.622622560130146</v>
      </c>
      <c r="M9">
        <v>0</v>
      </c>
      <c r="N9">
        <v>30.005595541121739</v>
      </c>
      <c r="O9">
        <v>50.382675622432721</v>
      </c>
      <c r="P9">
        <v>62.239062371006362</v>
      </c>
      <c r="Q9">
        <v>4.2923926380368096</v>
      </c>
      <c r="R9">
        <v>5.3819837876712322</v>
      </c>
      <c r="S9">
        <v>6.6986265618860514</v>
      </c>
      <c r="T9">
        <v>0</v>
      </c>
      <c r="U9">
        <v>228.18234184167395</v>
      </c>
      <c r="V9">
        <v>3.6169090909090915</v>
      </c>
      <c r="W9">
        <v>11.783728827339736</v>
      </c>
      <c r="X9">
        <v>37.466307254036096</v>
      </c>
      <c r="Y9">
        <v>0</v>
      </c>
      <c r="Z9">
        <v>1.6646651999999997</v>
      </c>
      <c r="AA9">
        <v>0</v>
      </c>
      <c r="AB9">
        <v>0</v>
      </c>
      <c r="AC9">
        <v>0</v>
      </c>
      <c r="AD9">
        <v>4.6303691999999996</v>
      </c>
      <c r="AE9">
        <v>7.3323449999999992</v>
      </c>
      <c r="AF9">
        <v>0</v>
      </c>
      <c r="AG9">
        <v>0</v>
      </c>
      <c r="AH9">
        <v>4.8107600000000001</v>
      </c>
      <c r="AI9">
        <v>0</v>
      </c>
      <c r="AJ9">
        <v>0</v>
      </c>
      <c r="AK9">
        <v>13.053150000000002</v>
      </c>
      <c r="AL9">
        <v>2.6559000000000008</v>
      </c>
      <c r="AM9">
        <v>1.3406171428571427</v>
      </c>
      <c r="AN9">
        <v>0</v>
      </c>
      <c r="AO9">
        <v>0.14524481999999997</v>
      </c>
      <c r="AP9">
        <v>1.7244821999999997</v>
      </c>
      <c r="AQ9">
        <v>0</v>
      </c>
      <c r="AR9">
        <v>12.618719999999998</v>
      </c>
      <c r="AS9">
        <v>8.1019350280000015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22.488621473299894</v>
      </c>
      <c r="BB9">
        <f t="shared" si="0"/>
        <v>612.78316205176861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82.521348837967579</v>
      </c>
      <c r="L10">
        <v>54.622622560130146</v>
      </c>
      <c r="M10">
        <v>0</v>
      </c>
      <c r="N10">
        <v>30.005595541121739</v>
      </c>
      <c r="O10">
        <v>50.382675622432721</v>
      </c>
      <c r="P10">
        <v>62.239062371006362</v>
      </c>
      <c r="Q10">
        <v>4.2923926380368096</v>
      </c>
      <c r="R10">
        <v>5.3819837876712322</v>
      </c>
      <c r="S10">
        <v>6.6986265618860514</v>
      </c>
      <c r="T10">
        <v>0</v>
      </c>
      <c r="U10">
        <v>228.18234184167395</v>
      </c>
      <c r="V10">
        <v>3.6169090909090915</v>
      </c>
      <c r="W10">
        <v>11.783728827339736</v>
      </c>
      <c r="X10">
        <v>37.466307254036096</v>
      </c>
      <c r="Y10">
        <v>0</v>
      </c>
      <c r="Z10">
        <v>1.6646651999999997</v>
      </c>
      <c r="AA10">
        <v>0</v>
      </c>
      <c r="AB10">
        <v>0</v>
      </c>
      <c r="AC10">
        <v>0</v>
      </c>
      <c r="AD10">
        <v>4.6303691999999996</v>
      </c>
      <c r="AE10">
        <v>7.3323449999999992</v>
      </c>
      <c r="AF10">
        <v>0</v>
      </c>
      <c r="AG10">
        <v>0</v>
      </c>
      <c r="AH10">
        <v>4.8107600000000001</v>
      </c>
      <c r="AI10">
        <v>0</v>
      </c>
      <c r="AJ10">
        <v>0</v>
      </c>
      <c r="AK10">
        <v>13.053150000000002</v>
      </c>
      <c r="AL10">
        <v>2.6559000000000008</v>
      </c>
      <c r="AM10">
        <v>1.3406171428571427</v>
      </c>
      <c r="AN10">
        <v>0</v>
      </c>
      <c r="AO10">
        <v>0.15711830399999999</v>
      </c>
      <c r="AP10">
        <v>1.7244821999999997</v>
      </c>
      <c r="AQ10">
        <v>0</v>
      </c>
      <c r="AR10">
        <v>12.618719999999998</v>
      </c>
      <c r="AS10">
        <v>8.1019350280000015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22.489041843299894</v>
      </c>
      <c r="BB10">
        <f t="shared" si="0"/>
        <v>612.79461516576862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82.521348837967579</v>
      </c>
      <c r="L11">
        <v>54.622622560130146</v>
      </c>
      <c r="M11">
        <v>0</v>
      </c>
      <c r="N11">
        <v>30.005595541121739</v>
      </c>
      <c r="O11">
        <v>50.382675622432721</v>
      </c>
      <c r="P11">
        <v>62.239062371006362</v>
      </c>
      <c r="Q11">
        <v>4.2923926380368096</v>
      </c>
      <c r="R11">
        <v>5.3819837876712322</v>
      </c>
      <c r="S11">
        <v>6.6986265618860514</v>
      </c>
      <c r="T11">
        <v>0</v>
      </c>
      <c r="U11">
        <v>228.18234184167395</v>
      </c>
      <c r="V11">
        <v>3.6169090909090915</v>
      </c>
      <c r="W11">
        <v>11.783728827339736</v>
      </c>
      <c r="X11">
        <v>37.466307254036096</v>
      </c>
      <c r="Y11">
        <v>0</v>
      </c>
      <c r="Z11">
        <v>1.6646651999999997</v>
      </c>
      <c r="AA11">
        <v>0</v>
      </c>
      <c r="AB11">
        <v>0</v>
      </c>
      <c r="AC11">
        <v>0</v>
      </c>
      <c r="AD11">
        <v>2.3151845999999998</v>
      </c>
      <c r="AE11">
        <v>7.1694040000000001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13.053150000000002</v>
      </c>
      <c r="AL11">
        <v>8.8530000000000015</v>
      </c>
      <c r="AM11">
        <v>1.3406171428571427</v>
      </c>
      <c r="AN11">
        <v>0</v>
      </c>
      <c r="AO11">
        <v>0.15741700799999997</v>
      </c>
      <c r="AP11">
        <v>1.7244821999999997</v>
      </c>
      <c r="AQ11">
        <v>0</v>
      </c>
      <c r="AR11">
        <v>12.618719999999998</v>
      </c>
      <c r="AS11">
        <v>8.1019350280000015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22.450402732091632</v>
      </c>
      <c r="BB11">
        <f t="shared" si="0"/>
        <v>611.74176738097674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87.880298653352227</v>
      </c>
      <c r="L12">
        <v>54.622622560130146</v>
      </c>
      <c r="M12">
        <v>0</v>
      </c>
      <c r="N12">
        <v>30.005595541121739</v>
      </c>
      <c r="O12">
        <v>50.382675622432721</v>
      </c>
      <c r="P12">
        <v>62.239062371006362</v>
      </c>
      <c r="Q12">
        <v>4.2923926380368096</v>
      </c>
      <c r="R12">
        <v>5.3819837876712322</v>
      </c>
      <c r="S12">
        <v>6.6986265618860514</v>
      </c>
      <c r="T12">
        <v>0</v>
      </c>
      <c r="U12">
        <v>228.18234184167395</v>
      </c>
      <c r="V12">
        <v>3.6169090909090915</v>
      </c>
      <c r="W12">
        <v>11.783728827339736</v>
      </c>
      <c r="X12">
        <v>37.466307254036096</v>
      </c>
      <c r="Y12">
        <v>0</v>
      </c>
      <c r="Z12">
        <v>1.6646651999999997</v>
      </c>
      <c r="AA12">
        <v>0</v>
      </c>
      <c r="AB12">
        <v>0</v>
      </c>
      <c r="AC12">
        <v>0</v>
      </c>
      <c r="AD12">
        <v>2.3151845999999998</v>
      </c>
      <c r="AE12">
        <v>7.1694040000000001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13.053150000000002</v>
      </c>
      <c r="AL12">
        <v>8.8530000000000015</v>
      </c>
      <c r="AM12">
        <v>1.3406171428571427</v>
      </c>
      <c r="AN12">
        <v>0</v>
      </c>
      <c r="AO12">
        <v>0.15330982799999995</v>
      </c>
      <c r="AP12">
        <v>1.7244821999999997</v>
      </c>
      <c r="AQ12">
        <v>0</v>
      </c>
      <c r="AR12">
        <v>12.618719999999998</v>
      </c>
      <c r="AS12">
        <v>8.1019350280000015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22.639964243523409</v>
      </c>
      <c r="BB12">
        <f t="shared" si="0"/>
        <v>616.90704850492966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91.446801658993692</v>
      </c>
      <c r="L13">
        <v>54.622622560130146</v>
      </c>
      <c r="M13">
        <v>0</v>
      </c>
      <c r="N13">
        <v>30.005595541121739</v>
      </c>
      <c r="O13">
        <v>50.382675622432721</v>
      </c>
      <c r="P13">
        <v>62.239062371006362</v>
      </c>
      <c r="Q13">
        <v>4.2923926380368096</v>
      </c>
      <c r="R13">
        <v>5.3819837876712322</v>
      </c>
      <c r="S13">
        <v>6.6986265618860514</v>
      </c>
      <c r="T13">
        <v>0</v>
      </c>
      <c r="U13">
        <v>228.18234184167395</v>
      </c>
      <c r="V13">
        <v>3.6169090909090915</v>
      </c>
      <c r="W13">
        <v>11.783728827339736</v>
      </c>
      <c r="X13">
        <v>37.466307254036096</v>
      </c>
      <c r="Y13">
        <v>0</v>
      </c>
      <c r="Z13">
        <v>1.6646651999999997</v>
      </c>
      <c r="AA13">
        <v>0</v>
      </c>
      <c r="AB13">
        <v>0</v>
      </c>
      <c r="AC13">
        <v>0</v>
      </c>
      <c r="AD13">
        <v>2.3151845999999998</v>
      </c>
      <c r="AE13">
        <v>7.1694040000000001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13.053150000000002</v>
      </c>
      <c r="AL13">
        <v>8.8530000000000015</v>
      </c>
      <c r="AM13">
        <v>1.3406171428571427</v>
      </c>
      <c r="AN13">
        <v>0</v>
      </c>
      <c r="AO13">
        <v>0.13262457599999999</v>
      </c>
      <c r="AP13">
        <v>0.74836019999999992</v>
      </c>
      <c r="AQ13">
        <v>0</v>
      </c>
      <c r="AR13">
        <v>12.618719999999998</v>
      </c>
      <c r="AS13">
        <v>8.1019350280000015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22.730931547833677</v>
      </c>
      <c r="BB13">
        <f t="shared" si="0"/>
        <v>619.38577695426079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96.809059701492529</v>
      </c>
      <c r="L14">
        <v>54.622622560130146</v>
      </c>
      <c r="M14">
        <v>0</v>
      </c>
      <c r="N14">
        <v>30.005595541121739</v>
      </c>
      <c r="O14">
        <v>50.382675622432721</v>
      </c>
      <c r="P14">
        <v>62.239062371006362</v>
      </c>
      <c r="Q14">
        <v>4.2923926380368096</v>
      </c>
      <c r="R14">
        <v>5.3819837876712322</v>
      </c>
      <c r="S14">
        <v>6.6986265618860514</v>
      </c>
      <c r="T14">
        <v>0</v>
      </c>
      <c r="U14">
        <v>228.18234184167395</v>
      </c>
      <c r="V14">
        <v>3.6169090909090915</v>
      </c>
      <c r="W14">
        <v>11.783728827339736</v>
      </c>
      <c r="X14">
        <v>37.466307254036096</v>
      </c>
      <c r="Y14">
        <v>0</v>
      </c>
      <c r="Z14">
        <v>1.6646651999999997</v>
      </c>
      <c r="AA14">
        <v>0</v>
      </c>
      <c r="AB14">
        <v>0</v>
      </c>
      <c r="AC14">
        <v>0</v>
      </c>
      <c r="AD14">
        <v>2.3151845999999998</v>
      </c>
      <c r="AE14">
        <v>7.1694040000000001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13.053150000000002</v>
      </c>
      <c r="AL14">
        <v>8.8530000000000015</v>
      </c>
      <c r="AM14">
        <v>1.3406171428571427</v>
      </c>
      <c r="AN14">
        <v>0</v>
      </c>
      <c r="AO14">
        <v>0.10551718800000001</v>
      </c>
      <c r="AP14">
        <v>0.74836019999999992</v>
      </c>
      <c r="AQ14">
        <v>0</v>
      </c>
      <c r="AR14">
        <v>12.618719999999998</v>
      </c>
      <c r="AS14">
        <v>8.1019350280000015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22.919795760002309</v>
      </c>
      <c r="BB14">
        <f t="shared" si="0"/>
        <v>624.53206339659107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102.1705634989393</v>
      </c>
      <c r="L15">
        <v>54.622622560130146</v>
      </c>
      <c r="M15">
        <v>0</v>
      </c>
      <c r="N15">
        <v>30.005595541121739</v>
      </c>
      <c r="O15">
        <v>50.382675622432721</v>
      </c>
      <c r="P15">
        <v>62.239062371006362</v>
      </c>
      <c r="Q15">
        <v>4.2923926380368096</v>
      </c>
      <c r="R15">
        <v>5.3819837876712322</v>
      </c>
      <c r="S15">
        <v>6.6986265618860514</v>
      </c>
      <c r="T15">
        <v>0</v>
      </c>
      <c r="U15">
        <v>228.18234184167395</v>
      </c>
      <c r="V15">
        <v>3.6169090909090915</v>
      </c>
      <c r="W15">
        <v>11.783728827339736</v>
      </c>
      <c r="X15">
        <v>37.466307254036096</v>
      </c>
      <c r="Y15">
        <v>0</v>
      </c>
      <c r="Z15">
        <v>1.6646651999999997</v>
      </c>
      <c r="AA15">
        <v>0</v>
      </c>
      <c r="AB15">
        <v>0</v>
      </c>
      <c r="AC15">
        <v>0</v>
      </c>
      <c r="AD15">
        <v>2.3151845999999998</v>
      </c>
      <c r="AE15">
        <v>12.556885224000002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13.053150000000002</v>
      </c>
      <c r="AL15">
        <v>20.361900000000002</v>
      </c>
      <c r="AM15">
        <v>1.3406171428571427</v>
      </c>
      <c r="AN15">
        <v>0</v>
      </c>
      <c r="AO15">
        <v>0.10417302000000001</v>
      </c>
      <c r="AP15">
        <v>0.74836019999999992</v>
      </c>
      <c r="AQ15">
        <v>0</v>
      </c>
      <c r="AR15">
        <v>13.459967999999996</v>
      </c>
      <c r="AS15">
        <v>8.1019350280000015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23.737457570081922</v>
      </c>
      <c r="BB15">
        <f t="shared" si="0"/>
        <v>646.81219043995816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107.56039032101168</v>
      </c>
      <c r="L16">
        <v>54.622622560130146</v>
      </c>
      <c r="M16">
        <v>0</v>
      </c>
      <c r="N16">
        <v>30.005595541121739</v>
      </c>
      <c r="O16">
        <v>50.382675622432721</v>
      </c>
      <c r="P16">
        <v>62.239062371006362</v>
      </c>
      <c r="Q16">
        <v>4.2923926380368096</v>
      </c>
      <c r="R16">
        <v>5.3819837876712322</v>
      </c>
      <c r="S16">
        <v>6.6986265618860514</v>
      </c>
      <c r="T16">
        <v>0</v>
      </c>
      <c r="U16">
        <v>228.18234184167395</v>
      </c>
      <c r="V16">
        <v>3.6169090909090915</v>
      </c>
      <c r="W16">
        <v>11.783728827339736</v>
      </c>
      <c r="X16">
        <v>37.466307254036096</v>
      </c>
      <c r="Y16">
        <v>0</v>
      </c>
      <c r="Z16">
        <v>1.6646651999999997</v>
      </c>
      <c r="AA16">
        <v>0</v>
      </c>
      <c r="AB16">
        <v>0</v>
      </c>
      <c r="AC16">
        <v>0</v>
      </c>
      <c r="AD16">
        <v>2.3151845999999998</v>
      </c>
      <c r="AE16">
        <v>12.556885224000002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13.053150000000002</v>
      </c>
      <c r="AL16">
        <v>20.361900000000002</v>
      </c>
      <c r="AM16">
        <v>1.3406171428571427</v>
      </c>
      <c r="AN16">
        <v>0</v>
      </c>
      <c r="AO16">
        <v>8.9611200000000002E-2</v>
      </c>
      <c r="AP16">
        <v>0.74836019999999992</v>
      </c>
      <c r="AQ16">
        <v>0</v>
      </c>
      <c r="AR16">
        <v>13.459967999999996</v>
      </c>
      <c r="AS16">
        <v>8.1019350280000015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23.927741819441103</v>
      </c>
      <c r="BB16">
        <f t="shared" si="0"/>
        <v>651.99717119267143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114.71090738609217</v>
      </c>
      <c r="L17">
        <v>54.622622560130146</v>
      </c>
      <c r="M17">
        <v>0</v>
      </c>
      <c r="N17">
        <v>30.005595541121739</v>
      </c>
      <c r="O17">
        <v>50.382675622432721</v>
      </c>
      <c r="P17">
        <v>62.239062371006362</v>
      </c>
      <c r="Q17">
        <v>4.2923926380368096</v>
      </c>
      <c r="R17">
        <v>5.3819837876712322</v>
      </c>
      <c r="S17">
        <v>6.6986265618860514</v>
      </c>
      <c r="T17">
        <v>0</v>
      </c>
      <c r="U17">
        <v>228.18234184167395</v>
      </c>
      <c r="V17">
        <v>3.6169090909090915</v>
      </c>
      <c r="W17">
        <v>11.783728827339736</v>
      </c>
      <c r="X17">
        <v>37.466307254036096</v>
      </c>
      <c r="Y17">
        <v>0</v>
      </c>
      <c r="Z17">
        <v>1.6646651999999997</v>
      </c>
      <c r="AA17">
        <v>0</v>
      </c>
      <c r="AB17">
        <v>0</v>
      </c>
      <c r="AC17">
        <v>0</v>
      </c>
      <c r="AD17">
        <v>2.3151845999999998</v>
      </c>
      <c r="AE17">
        <v>12.556885224000002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13.053150000000002</v>
      </c>
      <c r="AL17">
        <v>20.361900000000002</v>
      </c>
      <c r="AM17">
        <v>1.3406171428571427</v>
      </c>
      <c r="AN17">
        <v>0</v>
      </c>
      <c r="AO17">
        <v>8.0650080000000013E-2</v>
      </c>
      <c r="AP17">
        <v>0.74836019999999992</v>
      </c>
      <c r="AQ17">
        <v>0</v>
      </c>
      <c r="AR17">
        <v>13.459967999999996</v>
      </c>
      <c r="AS17">
        <v>8.1019350280000015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24.180552925602967</v>
      </c>
      <c r="BB17">
        <f t="shared" si="0"/>
        <v>658.88591603159011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121.8611599476654</v>
      </c>
      <c r="L18">
        <v>54.622622560130146</v>
      </c>
      <c r="M18">
        <v>0</v>
      </c>
      <c r="N18">
        <v>30.005595541121739</v>
      </c>
      <c r="O18">
        <v>50.382675622432721</v>
      </c>
      <c r="P18">
        <v>62.239062371006362</v>
      </c>
      <c r="Q18">
        <v>4.2923926380368096</v>
      </c>
      <c r="R18">
        <v>5.3819837876712322</v>
      </c>
      <c r="S18">
        <v>6.6986265618860514</v>
      </c>
      <c r="T18">
        <v>0</v>
      </c>
      <c r="U18">
        <v>228.18234184167395</v>
      </c>
      <c r="V18">
        <v>3.6169090909090915</v>
      </c>
      <c r="W18">
        <v>11.783728827339736</v>
      </c>
      <c r="X18">
        <v>37.466307254036096</v>
      </c>
      <c r="Y18">
        <v>0</v>
      </c>
      <c r="Z18">
        <v>1.6646651999999997</v>
      </c>
      <c r="AA18">
        <v>0</v>
      </c>
      <c r="AB18">
        <v>0</v>
      </c>
      <c r="AC18">
        <v>0</v>
      </c>
      <c r="AD18">
        <v>2.3151845999999998</v>
      </c>
      <c r="AE18">
        <v>12.556885224000002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13.053150000000002</v>
      </c>
      <c r="AL18">
        <v>20.361900000000002</v>
      </c>
      <c r="AM18">
        <v>1.3406171428571427</v>
      </c>
      <c r="AN18">
        <v>0</v>
      </c>
      <c r="AO18">
        <v>4.4805600000000001E-2</v>
      </c>
      <c r="AP18">
        <v>0.74836019999999992</v>
      </c>
      <c r="AQ18">
        <v>0</v>
      </c>
      <c r="AR18">
        <v>13.459967999999996</v>
      </c>
      <c r="AS18">
        <v>8.1019350280000015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24.432403169925131</v>
      </c>
      <c r="BB18">
        <f t="shared" si="0"/>
        <v>665.74847386884107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128.99793600216287</v>
      </c>
      <c r="L19">
        <v>54.622622560130146</v>
      </c>
      <c r="M19">
        <v>0</v>
      </c>
      <c r="N19">
        <v>30.005595541121739</v>
      </c>
      <c r="O19">
        <v>50.382675622432721</v>
      </c>
      <c r="P19">
        <v>62.239062371006362</v>
      </c>
      <c r="Q19">
        <v>4.2923926380368096</v>
      </c>
      <c r="R19">
        <v>5.3819837876712322</v>
      </c>
      <c r="S19">
        <v>6.6986265618860514</v>
      </c>
      <c r="T19">
        <v>0</v>
      </c>
      <c r="U19">
        <v>228.18234184167395</v>
      </c>
      <c r="V19">
        <v>3.6169090909090915</v>
      </c>
      <c r="W19">
        <v>11.783728827339736</v>
      </c>
      <c r="X19">
        <v>37.466307254036096</v>
      </c>
      <c r="Y19">
        <v>0</v>
      </c>
      <c r="Z19">
        <v>1.6646651999999997</v>
      </c>
      <c r="AA19">
        <v>1.785874</v>
      </c>
      <c r="AB19">
        <v>0</v>
      </c>
      <c r="AC19">
        <v>0</v>
      </c>
      <c r="AD19">
        <v>2.3151845999999998</v>
      </c>
      <c r="AE19">
        <v>12.556885224000002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13.053150000000002</v>
      </c>
      <c r="AL19">
        <v>20.361900000000002</v>
      </c>
      <c r="AM19">
        <v>1.3406171428571427</v>
      </c>
      <c r="AN19">
        <v>0</v>
      </c>
      <c r="AO19">
        <v>9.7078799999999986E-3</v>
      </c>
      <c r="AP19">
        <v>0.74836019999999992</v>
      </c>
      <c r="AQ19">
        <v>0</v>
      </c>
      <c r="AR19">
        <v>12.618719999999998</v>
      </c>
      <c r="AS19">
        <v>8.1019350280000015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24.717242082254316</v>
      </c>
      <c r="BB19">
        <f t="shared" si="0"/>
        <v>673.50993929100935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136.1467068887913</v>
      </c>
      <c r="L20">
        <v>54.622622560130146</v>
      </c>
      <c r="M20">
        <v>0</v>
      </c>
      <c r="N20">
        <v>30.005595541121739</v>
      </c>
      <c r="O20">
        <v>50.382675622432721</v>
      </c>
      <c r="P20">
        <v>62.239062371006362</v>
      </c>
      <c r="Q20">
        <v>4.2923926380368096</v>
      </c>
      <c r="R20">
        <v>5.3819837876712322</v>
      </c>
      <c r="S20">
        <v>6.6986265618860514</v>
      </c>
      <c r="T20">
        <v>0</v>
      </c>
      <c r="U20">
        <v>228.18234184167395</v>
      </c>
      <c r="V20">
        <v>3.6169090909090915</v>
      </c>
      <c r="W20">
        <v>11.783728827339736</v>
      </c>
      <c r="X20">
        <v>37.466307254036096</v>
      </c>
      <c r="Y20">
        <v>0</v>
      </c>
      <c r="Z20">
        <v>1.6646651999999997</v>
      </c>
      <c r="AA20">
        <v>3.5685374400000005</v>
      </c>
      <c r="AB20">
        <v>0</v>
      </c>
      <c r="AC20">
        <v>2.4581713599999997</v>
      </c>
      <c r="AD20">
        <v>2.3151845999999998</v>
      </c>
      <c r="AE20">
        <v>12.556885224000002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13.053150000000002</v>
      </c>
      <c r="AL20">
        <v>20.361900000000002</v>
      </c>
      <c r="AM20">
        <v>1.3406171428571427</v>
      </c>
      <c r="AN20">
        <v>0</v>
      </c>
      <c r="AO20">
        <v>0</v>
      </c>
      <c r="AP20">
        <v>0.74836019999999992</v>
      </c>
      <c r="AQ20">
        <v>0</v>
      </c>
      <c r="AR20">
        <v>12.618719999999998</v>
      </c>
      <c r="AS20">
        <v>8.1019350280000015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25.120090704175944</v>
      </c>
      <c r="BB20">
        <f t="shared" si="0"/>
        <v>684.4869884757162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143.30220616981327</v>
      </c>
      <c r="L21">
        <v>54.622622560130146</v>
      </c>
      <c r="M21">
        <v>0</v>
      </c>
      <c r="N21">
        <v>30.005595541121739</v>
      </c>
      <c r="O21">
        <v>50.382675622432721</v>
      </c>
      <c r="P21">
        <v>62.239062371006362</v>
      </c>
      <c r="Q21">
        <v>4.2923926380368096</v>
      </c>
      <c r="R21">
        <v>5.3819837876712322</v>
      </c>
      <c r="S21">
        <v>6.6986265618860514</v>
      </c>
      <c r="T21">
        <v>0</v>
      </c>
      <c r="U21">
        <v>228.18234184167395</v>
      </c>
      <c r="V21">
        <v>3.6169090909090915</v>
      </c>
      <c r="W21">
        <v>11.783728827339736</v>
      </c>
      <c r="X21">
        <v>37.466307254036096</v>
      </c>
      <c r="Y21">
        <v>0</v>
      </c>
      <c r="Z21">
        <v>1.6646651999999997</v>
      </c>
      <c r="AA21">
        <v>5.3576220000000001</v>
      </c>
      <c r="AB21">
        <v>3.3181035999999993</v>
      </c>
      <c r="AC21">
        <v>2.4581713599999997</v>
      </c>
      <c r="AD21">
        <v>2.3151845999999998</v>
      </c>
      <c r="AE21">
        <v>12.556885224000002</v>
      </c>
      <c r="AF21">
        <v>0</v>
      </c>
      <c r="AG21">
        <v>0</v>
      </c>
      <c r="AH21">
        <v>4.8107600000000001</v>
      </c>
      <c r="AI21">
        <v>0</v>
      </c>
      <c r="AJ21">
        <v>0</v>
      </c>
      <c r="AK21">
        <v>13.053150000000002</v>
      </c>
      <c r="AL21">
        <v>20.361900000000002</v>
      </c>
      <c r="AM21">
        <v>1.3406171428571427</v>
      </c>
      <c r="AN21">
        <v>0</v>
      </c>
      <c r="AO21">
        <v>0</v>
      </c>
      <c r="AP21">
        <v>0.74836019999999992</v>
      </c>
      <c r="AQ21">
        <v>0</v>
      </c>
      <c r="AR21">
        <v>12.618719999999998</v>
      </c>
      <c r="AS21">
        <v>8.1019350280000015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25.724490496484414</v>
      </c>
      <c r="BB21">
        <f t="shared" si="0"/>
        <v>700.9560361244296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150.44235625910719</v>
      </c>
      <c r="L22">
        <v>54.622622560130146</v>
      </c>
      <c r="M22">
        <v>0</v>
      </c>
      <c r="N22">
        <v>30.005595541121739</v>
      </c>
      <c r="O22">
        <v>50.382675622432721</v>
      </c>
      <c r="P22">
        <v>62.239062371006362</v>
      </c>
      <c r="Q22">
        <v>4.2923926380368096</v>
      </c>
      <c r="R22">
        <v>5.3819837876712322</v>
      </c>
      <c r="S22">
        <v>6.6986265618860514</v>
      </c>
      <c r="T22">
        <v>0</v>
      </c>
      <c r="U22">
        <v>228.18234184167395</v>
      </c>
      <c r="V22">
        <v>3.6169090909090915</v>
      </c>
      <c r="W22">
        <v>11.783728827339736</v>
      </c>
      <c r="X22">
        <v>37.466307254036096</v>
      </c>
      <c r="Y22">
        <v>0</v>
      </c>
      <c r="Z22">
        <v>1.6646651999999997</v>
      </c>
      <c r="AA22">
        <v>7.1370748799999992</v>
      </c>
      <c r="AB22">
        <v>3.3181035999999993</v>
      </c>
      <c r="AC22">
        <v>2.4581713599999997</v>
      </c>
      <c r="AD22">
        <v>2.3151845999999998</v>
      </c>
      <c r="AE22">
        <v>10.754106</v>
      </c>
      <c r="AF22">
        <v>0</v>
      </c>
      <c r="AG22">
        <v>0</v>
      </c>
      <c r="AH22">
        <v>9.6215200000000003</v>
      </c>
      <c r="AI22">
        <v>0</v>
      </c>
      <c r="AJ22">
        <v>0</v>
      </c>
      <c r="AK22">
        <v>13.053150000000002</v>
      </c>
      <c r="AL22">
        <v>20.361900000000002</v>
      </c>
      <c r="AM22">
        <v>2.6812342857142855</v>
      </c>
      <c r="AN22">
        <v>0</v>
      </c>
      <c r="AO22">
        <v>0</v>
      </c>
      <c r="AP22">
        <v>0.74836019999999992</v>
      </c>
      <c r="AQ22">
        <v>0</v>
      </c>
      <c r="AR22">
        <v>12.618719999999998</v>
      </c>
      <c r="AS22">
        <v>8.1019350280000015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26.194185293454645</v>
      </c>
      <c r="BB22">
        <f t="shared" si="0"/>
        <v>713.75454221561051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159.38154693718053</v>
      </c>
      <c r="L23">
        <v>54.622622560130146</v>
      </c>
      <c r="M23">
        <v>0</v>
      </c>
      <c r="N23">
        <v>30.005595541121739</v>
      </c>
      <c r="O23">
        <v>50.382675622432721</v>
      </c>
      <c r="P23">
        <v>62.239062371006362</v>
      </c>
      <c r="Q23">
        <v>4.2923926380368096</v>
      </c>
      <c r="R23">
        <v>5.3819837876712322</v>
      </c>
      <c r="S23">
        <v>6.6986265618860514</v>
      </c>
      <c r="T23">
        <v>0</v>
      </c>
      <c r="U23">
        <v>228.18234184167395</v>
      </c>
      <c r="V23">
        <v>3.6169090909090915</v>
      </c>
      <c r="W23">
        <v>11.783728827339736</v>
      </c>
      <c r="X23">
        <v>37.466307254036096</v>
      </c>
      <c r="Y23">
        <v>0</v>
      </c>
      <c r="Z23">
        <v>1.6646651999999997</v>
      </c>
      <c r="AA23">
        <v>7.1370748799999992</v>
      </c>
      <c r="AB23">
        <v>3.3181035999999993</v>
      </c>
      <c r="AC23">
        <v>2.4581713599999997</v>
      </c>
      <c r="AD23">
        <v>4.6303691999999996</v>
      </c>
      <c r="AE23">
        <v>7.1694040000000001</v>
      </c>
      <c r="AF23">
        <v>0</v>
      </c>
      <c r="AG23">
        <v>0</v>
      </c>
      <c r="AH23">
        <v>11.8825772</v>
      </c>
      <c r="AI23">
        <v>0.64668399999999981</v>
      </c>
      <c r="AJ23">
        <v>0</v>
      </c>
      <c r="AK23">
        <v>13.053150000000002</v>
      </c>
      <c r="AL23">
        <v>8.8530000000000015</v>
      </c>
      <c r="AM23">
        <v>4.0218514285714289</v>
      </c>
      <c r="AN23">
        <v>0</v>
      </c>
      <c r="AO23">
        <v>0</v>
      </c>
      <c r="AP23">
        <v>0.74836019999999992</v>
      </c>
      <c r="AQ23">
        <v>0</v>
      </c>
      <c r="AR23">
        <v>13.459967999999996</v>
      </c>
      <c r="AS23">
        <v>8.1019350280000015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26.238448788179305</v>
      </c>
      <c r="BB23">
        <f t="shared" si="0"/>
        <v>714.96065834181638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165.03162635895967</v>
      </c>
      <c r="L24">
        <v>54.61429618732901</v>
      </c>
      <c r="M24">
        <v>0</v>
      </c>
      <c r="N24">
        <v>30.005595541121739</v>
      </c>
      <c r="O24">
        <v>50.382675622432721</v>
      </c>
      <c r="P24">
        <v>62.239062371006362</v>
      </c>
      <c r="Q24">
        <v>4.2923926380368096</v>
      </c>
      <c r="R24">
        <v>5.3819837876712322</v>
      </c>
      <c r="S24">
        <v>6.6986265618860514</v>
      </c>
      <c r="T24">
        <v>0</v>
      </c>
      <c r="U24">
        <v>228.18234184167395</v>
      </c>
      <c r="V24">
        <v>3.6169090909090915</v>
      </c>
      <c r="W24">
        <v>11.783728827339736</v>
      </c>
      <c r="X24">
        <v>37.466307254036096</v>
      </c>
      <c r="Y24">
        <v>0</v>
      </c>
      <c r="Z24">
        <v>1.6646651999999997</v>
      </c>
      <c r="AA24">
        <v>7.1370748799999992</v>
      </c>
      <c r="AB24">
        <v>3.3181035999999993</v>
      </c>
      <c r="AC24">
        <v>4.9163427199999985</v>
      </c>
      <c r="AD24">
        <v>6.945553799999999</v>
      </c>
      <c r="AE24">
        <v>7.1694040000000001</v>
      </c>
      <c r="AF24">
        <v>0</v>
      </c>
      <c r="AG24">
        <v>0</v>
      </c>
      <c r="AH24">
        <v>17.8238658</v>
      </c>
      <c r="AI24">
        <v>1.9400519999999997</v>
      </c>
      <c r="AJ24">
        <v>0</v>
      </c>
      <c r="AK24">
        <v>13.053150000000002</v>
      </c>
      <c r="AL24">
        <v>8.8530000000000015</v>
      </c>
      <c r="AM24">
        <v>4.0218514285714289</v>
      </c>
      <c r="AN24">
        <v>0</v>
      </c>
      <c r="AO24">
        <v>0</v>
      </c>
      <c r="AP24">
        <v>0.68328540000000004</v>
      </c>
      <c r="AQ24">
        <v>0</v>
      </c>
      <c r="AR24">
        <v>13.459967999999996</v>
      </c>
      <c r="AS24">
        <v>8.1019350280000015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26.860946828573425</v>
      </c>
      <c r="BB24">
        <f t="shared" si="0"/>
        <v>731.92285111040019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165.03162635895967</v>
      </c>
      <c r="L25">
        <v>59.620557004470925</v>
      </c>
      <c r="M25">
        <v>0</v>
      </c>
      <c r="N25">
        <v>30.005595541121739</v>
      </c>
      <c r="O25">
        <v>50.382675622432721</v>
      </c>
      <c r="P25">
        <v>62.239062371006362</v>
      </c>
      <c r="Q25">
        <v>4.2923926380368096</v>
      </c>
      <c r="R25">
        <v>5.3819837876712322</v>
      </c>
      <c r="S25">
        <v>6.6986265618860514</v>
      </c>
      <c r="T25">
        <v>0</v>
      </c>
      <c r="U25">
        <v>228.18234184167395</v>
      </c>
      <c r="V25">
        <v>3.6169090909090915</v>
      </c>
      <c r="W25">
        <v>11.783728827339736</v>
      </c>
      <c r="X25">
        <v>37.466307254036096</v>
      </c>
      <c r="Y25">
        <v>0</v>
      </c>
      <c r="Z25">
        <v>1.6646651999999997</v>
      </c>
      <c r="AA25">
        <v>7.1370748799999992</v>
      </c>
      <c r="AB25">
        <v>3.3181035999999993</v>
      </c>
      <c r="AC25">
        <v>4.9163427199999985</v>
      </c>
      <c r="AD25">
        <v>9.2607383999999993</v>
      </c>
      <c r="AE25">
        <v>7.1694040000000001</v>
      </c>
      <c r="AF25">
        <v>0</v>
      </c>
      <c r="AG25">
        <v>0</v>
      </c>
      <c r="AH25">
        <v>17.8238658</v>
      </c>
      <c r="AI25">
        <v>8.4068919999999991</v>
      </c>
      <c r="AJ25">
        <v>0</v>
      </c>
      <c r="AK25">
        <v>13.053150000000002</v>
      </c>
      <c r="AL25">
        <v>8.8530000000000015</v>
      </c>
      <c r="AM25">
        <v>4.0218514285714289</v>
      </c>
      <c r="AN25">
        <v>0</v>
      </c>
      <c r="AO25">
        <v>0</v>
      </c>
      <c r="AP25">
        <v>0.68328540000000004</v>
      </c>
      <c r="AQ25">
        <v>0</v>
      </c>
      <c r="AR25">
        <v>13.459967999999996</v>
      </c>
      <c r="AS25">
        <v>8.3711795999999996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27.358583574698514</v>
      </c>
      <c r="BB25">
        <f t="shared" si="0"/>
        <v>745.48274435341705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165.03162635895967</v>
      </c>
      <c r="L26">
        <v>61.870426021606612</v>
      </c>
      <c r="M26">
        <v>0</v>
      </c>
      <c r="N26">
        <v>30.005595541121739</v>
      </c>
      <c r="O26">
        <v>50.382675622432721</v>
      </c>
      <c r="P26">
        <v>62.239062371006362</v>
      </c>
      <c r="Q26">
        <v>4.2923926380368096</v>
      </c>
      <c r="R26">
        <v>5.3819837876712322</v>
      </c>
      <c r="S26">
        <v>6.6986265618860514</v>
      </c>
      <c r="T26">
        <v>0</v>
      </c>
      <c r="U26">
        <v>228.18234184167395</v>
      </c>
      <c r="V26">
        <v>3.6169090909090915</v>
      </c>
      <c r="W26">
        <v>11.783728827339736</v>
      </c>
      <c r="X26">
        <v>37.466307254036096</v>
      </c>
      <c r="Y26">
        <v>0</v>
      </c>
      <c r="Z26">
        <v>1.6646651999999997</v>
      </c>
      <c r="AA26">
        <v>7.1370748799999992</v>
      </c>
      <c r="AB26">
        <v>3.3181035999999993</v>
      </c>
      <c r="AC26">
        <v>4.9163427199999985</v>
      </c>
      <c r="AD26">
        <v>9.2607383999999993</v>
      </c>
      <c r="AE26">
        <v>7.1694040000000001</v>
      </c>
      <c r="AF26">
        <v>0</v>
      </c>
      <c r="AG26">
        <v>0</v>
      </c>
      <c r="AH26">
        <v>17.8238658</v>
      </c>
      <c r="AI26">
        <v>8.4068919999999991</v>
      </c>
      <c r="AJ26">
        <v>0</v>
      </c>
      <c r="AK26">
        <v>13.053150000000002</v>
      </c>
      <c r="AL26">
        <v>8.8530000000000015</v>
      </c>
      <c r="AM26">
        <v>4.0218514285714289</v>
      </c>
      <c r="AN26">
        <v>0</v>
      </c>
      <c r="AO26">
        <v>0</v>
      </c>
      <c r="AP26">
        <v>0.68328540000000004</v>
      </c>
      <c r="AQ26">
        <v>0</v>
      </c>
      <c r="AR26">
        <v>13.459967999999996</v>
      </c>
      <c r="AS26">
        <v>8.3711795999999996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27.438232478255465</v>
      </c>
      <c r="BB26">
        <f t="shared" si="0"/>
        <v>747.65296446699574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165.03162635895967</v>
      </c>
      <c r="L27">
        <v>63.621064535585042</v>
      </c>
      <c r="M27">
        <v>0</v>
      </c>
      <c r="N27">
        <v>30.005595541121739</v>
      </c>
      <c r="O27">
        <v>50.382675622432721</v>
      </c>
      <c r="P27">
        <v>62.239062371006362</v>
      </c>
      <c r="Q27">
        <v>4.2923926380368096</v>
      </c>
      <c r="R27">
        <v>5.3819837876712322</v>
      </c>
      <c r="S27">
        <v>6.6986265618860514</v>
      </c>
      <c r="T27">
        <v>0</v>
      </c>
      <c r="U27">
        <v>228.18234184167395</v>
      </c>
      <c r="V27">
        <v>3.6169090909090915</v>
      </c>
      <c r="W27">
        <v>11.783728827339736</v>
      </c>
      <c r="X27">
        <v>37.466307254036096</v>
      </c>
      <c r="Y27">
        <v>0</v>
      </c>
      <c r="Z27">
        <v>3.3293303999999999</v>
      </c>
      <c r="AA27">
        <v>7.1370748799999992</v>
      </c>
      <c r="AB27">
        <v>6.6362071999999994</v>
      </c>
      <c r="AC27">
        <v>4.9163427199999985</v>
      </c>
      <c r="AD27">
        <v>9.2607383999999993</v>
      </c>
      <c r="AE27">
        <v>7.1694040000000001</v>
      </c>
      <c r="AF27">
        <v>0</v>
      </c>
      <c r="AG27">
        <v>0</v>
      </c>
      <c r="AH27">
        <v>17.8238658</v>
      </c>
      <c r="AI27">
        <v>8.4068919999999991</v>
      </c>
      <c r="AJ27">
        <v>0</v>
      </c>
      <c r="AK27">
        <v>13.053150000000002</v>
      </c>
      <c r="AL27">
        <v>8.8530000000000015</v>
      </c>
      <c r="AM27">
        <v>4.0218514285714289</v>
      </c>
      <c r="AN27">
        <v>0</v>
      </c>
      <c r="AO27">
        <v>0</v>
      </c>
      <c r="AP27">
        <v>0.35791139999999999</v>
      </c>
      <c r="AQ27">
        <v>0</v>
      </c>
      <c r="AR27">
        <v>12.618719999999998</v>
      </c>
      <c r="AS27">
        <v>8.3711795999999996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27.635292965299946</v>
      </c>
      <c r="BB27">
        <f t="shared" si="0"/>
        <v>753.02268929392983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165.03162635895967</v>
      </c>
      <c r="L28">
        <v>63.621064535585042</v>
      </c>
      <c r="M28">
        <v>0</v>
      </c>
      <c r="N28">
        <v>30.005595541121739</v>
      </c>
      <c r="O28">
        <v>50.382675622432721</v>
      </c>
      <c r="P28">
        <v>62.239062371006362</v>
      </c>
      <c r="Q28">
        <v>4.2923926380368096</v>
      </c>
      <c r="R28">
        <v>5.3819837876712322</v>
      </c>
      <c r="S28">
        <v>6.6986265618860514</v>
      </c>
      <c r="T28">
        <v>0</v>
      </c>
      <c r="U28">
        <v>228.18234184167395</v>
      </c>
      <c r="V28">
        <v>3.6169090909090915</v>
      </c>
      <c r="W28">
        <v>11.783728827339736</v>
      </c>
      <c r="X28">
        <v>37.466307254036096</v>
      </c>
      <c r="Y28">
        <v>0</v>
      </c>
      <c r="Z28">
        <v>3.3293303999999999</v>
      </c>
      <c r="AA28">
        <v>7.1370748799999992</v>
      </c>
      <c r="AB28">
        <v>6.6362071999999994</v>
      </c>
      <c r="AC28">
        <v>4.9163427199999985</v>
      </c>
      <c r="AD28">
        <v>9.2607383999999993</v>
      </c>
      <c r="AE28">
        <v>7.1694040000000001</v>
      </c>
      <c r="AF28">
        <v>0</v>
      </c>
      <c r="AG28">
        <v>0</v>
      </c>
      <c r="AH28">
        <v>11.8825772</v>
      </c>
      <c r="AI28">
        <v>8.4068919999999991</v>
      </c>
      <c r="AJ28">
        <v>0</v>
      </c>
      <c r="AK28">
        <v>13.053150000000002</v>
      </c>
      <c r="AL28">
        <v>8.8530000000000015</v>
      </c>
      <c r="AM28">
        <v>4.0218514285714289</v>
      </c>
      <c r="AN28">
        <v>0</v>
      </c>
      <c r="AO28">
        <v>0</v>
      </c>
      <c r="AP28">
        <v>0.35791139999999999</v>
      </c>
      <c r="AQ28">
        <v>0</v>
      </c>
      <c r="AR28">
        <v>12.618719999999998</v>
      </c>
      <c r="AS28">
        <v>8.3711795999999996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27.424971313299942</v>
      </c>
      <c r="BB28">
        <f t="shared" si="0"/>
        <v>747.29172234592988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165.03162635895967</v>
      </c>
      <c r="L29">
        <v>63.621064535585042</v>
      </c>
      <c r="M29">
        <v>0</v>
      </c>
      <c r="N29">
        <v>30.005595541121739</v>
      </c>
      <c r="O29">
        <v>50.382675622432721</v>
      </c>
      <c r="P29">
        <v>62.239062371006362</v>
      </c>
      <c r="Q29">
        <v>4.2923926380368096</v>
      </c>
      <c r="R29">
        <v>5.3819837876712322</v>
      </c>
      <c r="S29">
        <v>6.6986265618860514</v>
      </c>
      <c r="T29">
        <v>0</v>
      </c>
      <c r="U29">
        <v>228.18234184167395</v>
      </c>
      <c r="V29">
        <v>3.6169090909090915</v>
      </c>
      <c r="W29">
        <v>11.783728827339736</v>
      </c>
      <c r="X29">
        <v>37.466307254036096</v>
      </c>
      <c r="Y29">
        <v>0</v>
      </c>
      <c r="Z29">
        <v>3.3293303999999999</v>
      </c>
      <c r="AA29">
        <v>7.1370748799999992</v>
      </c>
      <c r="AB29">
        <v>6.6362071999999994</v>
      </c>
      <c r="AC29">
        <v>4.9163427199999985</v>
      </c>
      <c r="AD29">
        <v>9.2607383999999993</v>
      </c>
      <c r="AE29">
        <v>7.1694040000000001</v>
      </c>
      <c r="AF29">
        <v>0</v>
      </c>
      <c r="AG29">
        <v>0</v>
      </c>
      <c r="AH29">
        <v>11.8825772</v>
      </c>
      <c r="AI29">
        <v>8.4068919999999991</v>
      </c>
      <c r="AJ29">
        <v>0</v>
      </c>
      <c r="AK29">
        <v>13.053150000000002</v>
      </c>
      <c r="AL29">
        <v>8.8530000000000015</v>
      </c>
      <c r="AM29">
        <v>4.0218514285714289</v>
      </c>
      <c r="AN29">
        <v>0</v>
      </c>
      <c r="AO29">
        <v>0</v>
      </c>
      <c r="AP29">
        <v>0.35791139999999999</v>
      </c>
      <c r="AQ29">
        <v>0</v>
      </c>
      <c r="AR29">
        <v>12.618719999999998</v>
      </c>
      <c r="AS29">
        <v>8.3711795999999996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27.424971313299942</v>
      </c>
      <c r="BB29">
        <f t="shared" si="0"/>
        <v>747.29172234592988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165.03162635895967</v>
      </c>
      <c r="L30">
        <v>63.621064535585042</v>
      </c>
      <c r="M30">
        <v>0</v>
      </c>
      <c r="N30">
        <v>30.005595541121739</v>
      </c>
      <c r="O30">
        <v>50.382675622432721</v>
      </c>
      <c r="P30">
        <v>62.239062371006362</v>
      </c>
      <c r="Q30">
        <v>4.2923926380368096</v>
      </c>
      <c r="R30">
        <v>5.3819837876712322</v>
      </c>
      <c r="S30">
        <v>6.6986265618860514</v>
      </c>
      <c r="T30">
        <v>0</v>
      </c>
      <c r="U30">
        <v>228.18234184167395</v>
      </c>
      <c r="V30">
        <v>3.6169090909090915</v>
      </c>
      <c r="W30">
        <v>11.783728827339736</v>
      </c>
      <c r="X30">
        <v>37.466307254036096</v>
      </c>
      <c r="Y30">
        <v>0</v>
      </c>
      <c r="Z30">
        <v>3.2130999999999998</v>
      </c>
      <c r="AA30">
        <v>3.5685374400000005</v>
      </c>
      <c r="AB30">
        <v>6.6362071999999994</v>
      </c>
      <c r="AC30">
        <v>4.9163427199999985</v>
      </c>
      <c r="AD30">
        <v>9.2607383999999993</v>
      </c>
      <c r="AE30">
        <v>7.1694040000000001</v>
      </c>
      <c r="AF30">
        <v>0</v>
      </c>
      <c r="AG30">
        <v>0</v>
      </c>
      <c r="AH30">
        <v>11.8825772</v>
      </c>
      <c r="AI30">
        <v>4.2034459999999996</v>
      </c>
      <c r="AJ30">
        <v>0</v>
      </c>
      <c r="AK30">
        <v>13.053150000000002</v>
      </c>
      <c r="AL30">
        <v>8.8530000000000015</v>
      </c>
      <c r="AM30">
        <v>2.6812342857142855</v>
      </c>
      <c r="AN30">
        <v>0</v>
      </c>
      <c r="AO30">
        <v>0</v>
      </c>
      <c r="AP30">
        <v>0.35791139999999999</v>
      </c>
      <c r="AQ30">
        <v>0</v>
      </c>
      <c r="AR30">
        <v>12.618719999999998</v>
      </c>
      <c r="AS30">
        <v>8.3711795999999996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27.098270761522166</v>
      </c>
      <c r="BB30">
        <f t="shared" si="0"/>
        <v>738.3895919148506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165.03162635895967</v>
      </c>
      <c r="L31">
        <v>63.621064535585042</v>
      </c>
      <c r="M31">
        <v>0</v>
      </c>
      <c r="N31">
        <v>30.005595541121739</v>
      </c>
      <c r="O31">
        <v>50.382675622432721</v>
      </c>
      <c r="P31">
        <v>62.239062371006362</v>
      </c>
      <c r="Q31">
        <v>4.2923926380368096</v>
      </c>
      <c r="R31">
        <v>5.3819837876712322</v>
      </c>
      <c r="S31">
        <v>6.6986265618860514</v>
      </c>
      <c r="T31">
        <v>0</v>
      </c>
      <c r="U31">
        <v>228.18234184167395</v>
      </c>
      <c r="V31">
        <v>3.6169090909090915</v>
      </c>
      <c r="W31">
        <v>11.783728827339736</v>
      </c>
      <c r="X31">
        <v>37.466307254036096</v>
      </c>
      <c r="Y31">
        <v>0</v>
      </c>
      <c r="Z31">
        <v>1.6646651999999997</v>
      </c>
      <c r="AA31">
        <v>3.5685374400000005</v>
      </c>
      <c r="AB31">
        <v>6.6362071999999994</v>
      </c>
      <c r="AC31">
        <v>4.9163427199999985</v>
      </c>
      <c r="AD31">
        <v>6.945553799999999</v>
      </c>
      <c r="AE31">
        <v>7.1694040000000001</v>
      </c>
      <c r="AF31">
        <v>0</v>
      </c>
      <c r="AG31">
        <v>0</v>
      </c>
      <c r="AH31">
        <v>11.8825772</v>
      </c>
      <c r="AI31">
        <v>0.64668399999999981</v>
      </c>
      <c r="AJ31">
        <v>0</v>
      </c>
      <c r="AK31">
        <v>13.053150000000002</v>
      </c>
      <c r="AL31">
        <v>5.3118000000000016</v>
      </c>
      <c r="AM31">
        <v>1.3406171428571427</v>
      </c>
      <c r="AN31">
        <v>0</v>
      </c>
      <c r="AO31">
        <v>0</v>
      </c>
      <c r="AP31">
        <v>0.35791139999999999</v>
      </c>
      <c r="AQ31">
        <v>0</v>
      </c>
      <c r="AR31">
        <v>12.618719999999998</v>
      </c>
      <c r="AS31">
        <v>8.1019350280000015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26.653241078192657</v>
      </c>
      <c r="BB31">
        <f t="shared" si="0"/>
        <v>726.2631784833228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165.03162635895967</v>
      </c>
      <c r="L32">
        <v>63.621064535585042</v>
      </c>
      <c r="M32">
        <v>0</v>
      </c>
      <c r="N32">
        <v>30.005595541121739</v>
      </c>
      <c r="O32">
        <v>50.382675622432721</v>
      </c>
      <c r="P32">
        <v>62.239062371006362</v>
      </c>
      <c r="Q32">
        <v>4.2923926380368096</v>
      </c>
      <c r="R32">
        <v>5.3819837876712322</v>
      </c>
      <c r="S32">
        <v>6.6986265618860514</v>
      </c>
      <c r="T32">
        <v>0</v>
      </c>
      <c r="U32">
        <v>228.18234184167395</v>
      </c>
      <c r="V32">
        <v>3.6169090909090915</v>
      </c>
      <c r="W32">
        <v>11.783728827339736</v>
      </c>
      <c r="X32">
        <v>37.466307254036096</v>
      </c>
      <c r="Y32">
        <v>0</v>
      </c>
      <c r="Z32">
        <v>1.6646651999999997</v>
      </c>
      <c r="AA32">
        <v>0</v>
      </c>
      <c r="AB32">
        <v>6.6362071999999994</v>
      </c>
      <c r="AC32">
        <v>4.9163427199999985</v>
      </c>
      <c r="AD32">
        <v>4.6303691999999996</v>
      </c>
      <c r="AE32">
        <v>7.1694040000000001</v>
      </c>
      <c r="AF32">
        <v>0</v>
      </c>
      <c r="AG32">
        <v>0</v>
      </c>
      <c r="AH32">
        <v>11.8825772</v>
      </c>
      <c r="AI32">
        <v>0</v>
      </c>
      <c r="AJ32">
        <v>0</v>
      </c>
      <c r="AK32">
        <v>13.053150000000002</v>
      </c>
      <c r="AL32">
        <v>5.3118000000000016</v>
      </c>
      <c r="AM32">
        <v>0</v>
      </c>
      <c r="AN32">
        <v>0</v>
      </c>
      <c r="AO32">
        <v>0</v>
      </c>
      <c r="AP32">
        <v>0.35791139999999999</v>
      </c>
      <c r="AQ32">
        <v>0</v>
      </c>
      <c r="AR32">
        <v>12.618719999999998</v>
      </c>
      <c r="AS32">
        <v>8.1019350280000015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26.374607232414881</v>
      </c>
      <c r="BB32">
        <f t="shared" si="0"/>
        <v>718.67078914624346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165.03162635895967</v>
      </c>
      <c r="L33">
        <v>63.621064535585042</v>
      </c>
      <c r="M33">
        <v>0</v>
      </c>
      <c r="N33">
        <v>30.005595541121739</v>
      </c>
      <c r="O33">
        <v>50.382675622432721</v>
      </c>
      <c r="P33">
        <v>62.239062371006362</v>
      </c>
      <c r="Q33">
        <v>4.2923926380368096</v>
      </c>
      <c r="R33">
        <v>5.3819837876712322</v>
      </c>
      <c r="S33">
        <v>6.6986265618860514</v>
      </c>
      <c r="T33">
        <v>0</v>
      </c>
      <c r="U33">
        <v>228.18234184167395</v>
      </c>
      <c r="V33">
        <v>3.6169090909090915</v>
      </c>
      <c r="W33">
        <v>11.783728827339736</v>
      </c>
      <c r="X33">
        <v>37.466307254036096</v>
      </c>
      <c r="Y33">
        <v>0</v>
      </c>
      <c r="Z33">
        <v>1.6646651999999997</v>
      </c>
      <c r="AA33">
        <v>0</v>
      </c>
      <c r="AB33">
        <v>6.6362071999999994</v>
      </c>
      <c r="AC33">
        <v>4.9163427199999985</v>
      </c>
      <c r="AD33">
        <v>4.6303691999999996</v>
      </c>
      <c r="AE33">
        <v>7.1694040000000001</v>
      </c>
      <c r="AF33">
        <v>0</v>
      </c>
      <c r="AG33">
        <v>0</v>
      </c>
      <c r="AH33">
        <v>5.9412886</v>
      </c>
      <c r="AI33">
        <v>0</v>
      </c>
      <c r="AJ33">
        <v>0</v>
      </c>
      <c r="AK33">
        <v>13.053150000000002</v>
      </c>
      <c r="AL33">
        <v>5.3118000000000016</v>
      </c>
      <c r="AM33">
        <v>0</v>
      </c>
      <c r="AN33">
        <v>0</v>
      </c>
      <c r="AO33">
        <v>0</v>
      </c>
      <c r="AP33">
        <v>0.35791139999999999</v>
      </c>
      <c r="AQ33">
        <v>0</v>
      </c>
      <c r="AR33">
        <v>12.618719999999998</v>
      </c>
      <c r="AS33">
        <v>8.1019350280000015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26.164285580414877</v>
      </c>
      <c r="BB33">
        <f t="shared" si="0"/>
        <v>712.93982219824341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165.03162635895967</v>
      </c>
      <c r="L34">
        <v>63.621064535585042</v>
      </c>
      <c r="M34">
        <v>0</v>
      </c>
      <c r="N34">
        <v>30.005595541121739</v>
      </c>
      <c r="O34">
        <v>50.382675622432721</v>
      </c>
      <c r="P34">
        <v>62.239062371006362</v>
      </c>
      <c r="Q34">
        <v>4.2923926380368096</v>
      </c>
      <c r="R34">
        <v>5.3819837876712322</v>
      </c>
      <c r="S34">
        <v>6.6986265618860514</v>
      </c>
      <c r="T34">
        <v>0</v>
      </c>
      <c r="U34">
        <v>228.18234184167395</v>
      </c>
      <c r="V34">
        <v>3.6169090909090915</v>
      </c>
      <c r="W34">
        <v>11.783728827339736</v>
      </c>
      <c r="X34">
        <v>37.466307254036096</v>
      </c>
      <c r="Y34">
        <v>0</v>
      </c>
      <c r="Z34">
        <v>1.6646651999999997</v>
      </c>
      <c r="AA34">
        <v>0</v>
      </c>
      <c r="AB34">
        <v>6.6362071999999994</v>
      </c>
      <c r="AC34">
        <v>4.9163427199999985</v>
      </c>
      <c r="AD34">
        <v>4.6303691999999996</v>
      </c>
      <c r="AE34">
        <v>7.1694040000000001</v>
      </c>
      <c r="AF34">
        <v>0</v>
      </c>
      <c r="AG34">
        <v>0</v>
      </c>
      <c r="AH34">
        <v>3.9207693999999993</v>
      </c>
      <c r="AI34">
        <v>0</v>
      </c>
      <c r="AJ34">
        <v>0</v>
      </c>
      <c r="AK34">
        <v>13.053150000000002</v>
      </c>
      <c r="AL34">
        <v>5.3118000000000016</v>
      </c>
      <c r="AM34">
        <v>0</v>
      </c>
      <c r="AN34">
        <v>0</v>
      </c>
      <c r="AO34">
        <v>0</v>
      </c>
      <c r="AP34">
        <v>0.35791139999999999</v>
      </c>
      <c r="AQ34">
        <v>0</v>
      </c>
      <c r="AR34">
        <v>12.618719999999998</v>
      </c>
      <c r="AS34">
        <v>8.1019350280000015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26.09275918041488</v>
      </c>
      <c r="BB34">
        <f t="shared" si="0"/>
        <v>710.99082939824348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165.03162635895967</v>
      </c>
      <c r="L35">
        <v>63.621064535585042</v>
      </c>
      <c r="M35">
        <v>0</v>
      </c>
      <c r="N35">
        <v>30.005595541121739</v>
      </c>
      <c r="O35">
        <v>50.382675622432721</v>
      </c>
      <c r="P35">
        <v>62.239062371006362</v>
      </c>
      <c r="Q35">
        <v>4.2923926380368096</v>
      </c>
      <c r="R35">
        <v>5.3819837876712322</v>
      </c>
      <c r="S35">
        <v>6.6986265618860514</v>
      </c>
      <c r="T35">
        <v>0</v>
      </c>
      <c r="U35">
        <v>228.18234184167395</v>
      </c>
      <c r="V35">
        <v>3.6169090909090915</v>
      </c>
      <c r="W35">
        <v>11.783728827339736</v>
      </c>
      <c r="X35">
        <v>37.466307254036096</v>
      </c>
      <c r="Y35">
        <v>0</v>
      </c>
      <c r="Z35">
        <v>1.6646651999999997</v>
      </c>
      <c r="AA35">
        <v>0</v>
      </c>
      <c r="AB35">
        <v>6.6362071999999994</v>
      </c>
      <c r="AC35">
        <v>4.9163427199999985</v>
      </c>
      <c r="AD35">
        <v>2.3151845999999998</v>
      </c>
      <c r="AE35">
        <v>7.1694040000000001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13.053150000000002</v>
      </c>
      <c r="AL35">
        <v>5.3118000000000016</v>
      </c>
      <c r="AM35">
        <v>0</v>
      </c>
      <c r="AN35">
        <v>0</v>
      </c>
      <c r="AO35">
        <v>0</v>
      </c>
      <c r="AP35">
        <v>0.35791139999999999</v>
      </c>
      <c r="AQ35">
        <v>0</v>
      </c>
      <c r="AR35">
        <v>12.618719999999998</v>
      </c>
      <c r="AS35">
        <v>8.1019350280000015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25.872006256414878</v>
      </c>
      <c r="BB35">
        <f t="shared" si="0"/>
        <v>704.97562832224332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165.03162635895967</v>
      </c>
      <c r="L36">
        <v>63.621064535585042</v>
      </c>
      <c r="M36">
        <v>0</v>
      </c>
      <c r="N36">
        <v>30.005595541121739</v>
      </c>
      <c r="O36">
        <v>50.382675622432721</v>
      </c>
      <c r="P36">
        <v>62.239062371006362</v>
      </c>
      <c r="Q36">
        <v>4.2923926380368096</v>
      </c>
      <c r="R36">
        <v>5.3819837876712322</v>
      </c>
      <c r="S36">
        <v>6.6986265618860514</v>
      </c>
      <c r="T36">
        <v>0</v>
      </c>
      <c r="U36">
        <v>228.18234184167395</v>
      </c>
      <c r="V36">
        <v>3.6169090909090915</v>
      </c>
      <c r="W36">
        <v>11.783728827339736</v>
      </c>
      <c r="X36">
        <v>37.466307254036096</v>
      </c>
      <c r="Y36">
        <v>0</v>
      </c>
      <c r="Z36">
        <v>1.6646651999999997</v>
      </c>
      <c r="AA36">
        <v>0</v>
      </c>
      <c r="AB36">
        <v>6.6362071999999994</v>
      </c>
      <c r="AC36">
        <v>4.9163427199999985</v>
      </c>
      <c r="AD36">
        <v>2.3151845999999998</v>
      </c>
      <c r="AE36">
        <v>7.1694040000000001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13.053150000000002</v>
      </c>
      <c r="AL36">
        <v>5.3118000000000016</v>
      </c>
      <c r="AM36">
        <v>0</v>
      </c>
      <c r="AN36">
        <v>0</v>
      </c>
      <c r="AO36">
        <v>0</v>
      </c>
      <c r="AP36">
        <v>0.42298619999999998</v>
      </c>
      <c r="AQ36">
        <v>0</v>
      </c>
      <c r="AR36">
        <v>12.618719999999998</v>
      </c>
      <c r="AS36">
        <v>8.1019350280000015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25.874310036414876</v>
      </c>
      <c r="BB36">
        <f t="shared" si="0"/>
        <v>705.03839934224334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165.03162635895967</v>
      </c>
      <c r="L37">
        <v>63.621064535585042</v>
      </c>
      <c r="M37">
        <v>0</v>
      </c>
      <c r="N37">
        <v>30.005595541121739</v>
      </c>
      <c r="O37">
        <v>50.382675622432721</v>
      </c>
      <c r="P37">
        <v>62.239062371006362</v>
      </c>
      <c r="Q37">
        <v>4.2923926380368096</v>
      </c>
      <c r="R37">
        <v>5.3819837876712322</v>
      </c>
      <c r="S37">
        <v>6.6986265618860514</v>
      </c>
      <c r="T37">
        <v>0</v>
      </c>
      <c r="U37">
        <v>228.18234184167395</v>
      </c>
      <c r="V37">
        <v>3.6169090909090915</v>
      </c>
      <c r="W37">
        <v>11.783728827339736</v>
      </c>
      <c r="X37">
        <v>37.466307254036096</v>
      </c>
      <c r="Y37">
        <v>0</v>
      </c>
      <c r="Z37">
        <v>1.6646651999999997</v>
      </c>
      <c r="AA37">
        <v>0</v>
      </c>
      <c r="AB37">
        <v>6.6362071999999994</v>
      </c>
      <c r="AC37">
        <v>2.4581713599999997</v>
      </c>
      <c r="AD37">
        <v>2.3151845999999998</v>
      </c>
      <c r="AE37">
        <v>7.1694040000000001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13.053150000000002</v>
      </c>
      <c r="AL37">
        <v>5.3118000000000016</v>
      </c>
      <c r="AM37">
        <v>0</v>
      </c>
      <c r="AN37">
        <v>0</v>
      </c>
      <c r="AO37">
        <v>0</v>
      </c>
      <c r="AP37">
        <v>0.52059840000000002</v>
      </c>
      <c r="AQ37">
        <v>0</v>
      </c>
      <c r="AR37">
        <v>12.618719999999998</v>
      </c>
      <c r="AS37">
        <v>8.1019350280000015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25.790746322414876</v>
      </c>
      <c r="BB37">
        <f t="shared" si="0"/>
        <v>702.76140389624345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165.03162635895967</v>
      </c>
      <c r="L38">
        <v>63.621064535585042</v>
      </c>
      <c r="M38">
        <v>0</v>
      </c>
      <c r="N38">
        <v>30.005595541121739</v>
      </c>
      <c r="O38">
        <v>50.382675622432721</v>
      </c>
      <c r="P38">
        <v>62.239062371006362</v>
      </c>
      <c r="Q38">
        <v>4.2923926380368096</v>
      </c>
      <c r="R38">
        <v>5.3819837876712322</v>
      </c>
      <c r="S38">
        <v>6.6986265618860514</v>
      </c>
      <c r="T38">
        <v>0</v>
      </c>
      <c r="U38">
        <v>228.18234184167395</v>
      </c>
      <c r="V38">
        <v>3.6169090909090915</v>
      </c>
      <c r="W38">
        <v>11.783728827339736</v>
      </c>
      <c r="X38">
        <v>37.466307254036096</v>
      </c>
      <c r="Y38">
        <v>0</v>
      </c>
      <c r="Z38">
        <v>1.6646651999999997</v>
      </c>
      <c r="AA38">
        <v>0</v>
      </c>
      <c r="AB38">
        <v>3.3181035999999993</v>
      </c>
      <c r="AC38">
        <v>2.4581713599999997</v>
      </c>
      <c r="AD38">
        <v>2.3151845999999998</v>
      </c>
      <c r="AE38">
        <v>7.1694040000000001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13.053150000000002</v>
      </c>
      <c r="AL38">
        <v>5.3118000000000016</v>
      </c>
      <c r="AM38">
        <v>0</v>
      </c>
      <c r="AN38">
        <v>0</v>
      </c>
      <c r="AO38">
        <v>0</v>
      </c>
      <c r="AP38">
        <v>0.52059840000000002</v>
      </c>
      <c r="AQ38">
        <v>0</v>
      </c>
      <c r="AR38">
        <v>12.618719999999998</v>
      </c>
      <c r="AS38">
        <v>8.1019350280000015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25.673285292414882</v>
      </c>
      <c r="BB38">
        <f t="shared" si="0"/>
        <v>699.56076132624344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165.0311993990363</v>
      </c>
      <c r="L39">
        <v>63.621064535585042</v>
      </c>
      <c r="M39">
        <v>0</v>
      </c>
      <c r="N39">
        <v>30.005595541121739</v>
      </c>
      <c r="O39">
        <v>50.382675622432721</v>
      </c>
      <c r="P39">
        <v>62.239062371006362</v>
      </c>
      <c r="Q39">
        <v>4.2923926380368096</v>
      </c>
      <c r="R39">
        <v>5.3819837876712322</v>
      </c>
      <c r="S39">
        <v>6.6986265618860514</v>
      </c>
      <c r="T39">
        <v>0</v>
      </c>
      <c r="U39">
        <v>228.18234184167395</v>
      </c>
      <c r="V39">
        <v>3.6169090909090915</v>
      </c>
      <c r="W39">
        <v>11.783728827339736</v>
      </c>
      <c r="X39">
        <v>37.466307254036096</v>
      </c>
      <c r="Y39">
        <v>0</v>
      </c>
      <c r="Z39">
        <v>1.6646651999999997</v>
      </c>
      <c r="AA39">
        <v>0</v>
      </c>
      <c r="AB39">
        <v>3.3181035999999993</v>
      </c>
      <c r="AC39">
        <v>2.4581713599999997</v>
      </c>
      <c r="AD39">
        <v>2.3151845999999998</v>
      </c>
      <c r="AE39">
        <v>3.5847020000000001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13.053150000000002</v>
      </c>
      <c r="AL39">
        <v>5.3118000000000016</v>
      </c>
      <c r="AM39">
        <v>0</v>
      </c>
      <c r="AN39">
        <v>0</v>
      </c>
      <c r="AO39">
        <v>0</v>
      </c>
      <c r="AP39">
        <v>0.52059840000000002</v>
      </c>
      <c r="AQ39">
        <v>0</v>
      </c>
      <c r="AR39">
        <v>13.459967999999996</v>
      </c>
      <c r="AS39">
        <v>8.1019350280000015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25.576151793378244</v>
      </c>
      <c r="BB39">
        <f t="shared" si="0"/>
        <v>696.91401386535665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165.02931616116891</v>
      </c>
      <c r="L40">
        <v>63.621064535585042</v>
      </c>
      <c r="M40">
        <v>0</v>
      </c>
      <c r="N40">
        <v>30.005595541121739</v>
      </c>
      <c r="O40">
        <v>50.382675622432721</v>
      </c>
      <c r="P40">
        <v>62.239062371006362</v>
      </c>
      <c r="Q40">
        <v>4.2923926380368096</v>
      </c>
      <c r="R40">
        <v>5.3819837876712322</v>
      </c>
      <c r="S40">
        <v>6.6986265618860514</v>
      </c>
      <c r="T40">
        <v>0</v>
      </c>
      <c r="U40">
        <v>228.18234184167395</v>
      </c>
      <c r="V40">
        <v>3.6169090909090915</v>
      </c>
      <c r="W40">
        <v>11.783728827339736</v>
      </c>
      <c r="X40">
        <v>37.466307254036096</v>
      </c>
      <c r="Y40">
        <v>0</v>
      </c>
      <c r="Z40">
        <v>1.6646651999999997</v>
      </c>
      <c r="AA40">
        <v>0</v>
      </c>
      <c r="AB40">
        <v>3.3181035999999993</v>
      </c>
      <c r="AC40">
        <v>2.4581713599999997</v>
      </c>
      <c r="AD40">
        <v>2.3151845999999998</v>
      </c>
      <c r="AE40">
        <v>3.5847020000000001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13.053150000000002</v>
      </c>
      <c r="AL40">
        <v>5.3118000000000016</v>
      </c>
      <c r="AM40">
        <v>0</v>
      </c>
      <c r="AN40">
        <v>0</v>
      </c>
      <c r="AO40">
        <v>0</v>
      </c>
      <c r="AP40">
        <v>0.52059840000000002</v>
      </c>
      <c r="AQ40">
        <v>0</v>
      </c>
      <c r="AR40">
        <v>13.459967999999996</v>
      </c>
      <c r="AS40">
        <v>8.1019350280000015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25.576085091298125</v>
      </c>
      <c r="BB40">
        <f t="shared" si="0"/>
        <v>696.91219732956938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165.02931616116891</v>
      </c>
      <c r="L41">
        <v>63.621064535585042</v>
      </c>
      <c r="M41">
        <v>0</v>
      </c>
      <c r="N41">
        <v>30.005595541121739</v>
      </c>
      <c r="O41">
        <v>50.382675622432721</v>
      </c>
      <c r="P41">
        <v>62.239062371006362</v>
      </c>
      <c r="Q41">
        <v>4.2923926380368096</v>
      </c>
      <c r="R41">
        <v>5.3819837876712322</v>
      </c>
      <c r="S41">
        <v>6.6986265618860514</v>
      </c>
      <c r="T41">
        <v>0</v>
      </c>
      <c r="U41">
        <v>228.18234184167395</v>
      </c>
      <c r="V41">
        <v>3.6169090909090915</v>
      </c>
      <c r="W41">
        <v>11.783728827339736</v>
      </c>
      <c r="X41">
        <v>37.466307254036096</v>
      </c>
      <c r="Y41">
        <v>0</v>
      </c>
      <c r="Z41">
        <v>1.6646651999999997</v>
      </c>
      <c r="AA41">
        <v>0</v>
      </c>
      <c r="AB41">
        <v>3.3181035999999993</v>
      </c>
      <c r="AC41">
        <v>2.4581713599999997</v>
      </c>
      <c r="AD41">
        <v>2.3151845999999998</v>
      </c>
      <c r="AE41">
        <v>3.5847020000000001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13.053150000000002</v>
      </c>
      <c r="AL41">
        <v>5.3118000000000016</v>
      </c>
      <c r="AM41">
        <v>0</v>
      </c>
      <c r="AN41">
        <v>0</v>
      </c>
      <c r="AO41">
        <v>0</v>
      </c>
      <c r="AP41">
        <v>0.52059840000000002</v>
      </c>
      <c r="AQ41">
        <v>0</v>
      </c>
      <c r="AR41">
        <v>13.459967999999996</v>
      </c>
      <c r="AS41">
        <v>8.1019350280000015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25.576085091298125</v>
      </c>
      <c r="BB41">
        <f t="shared" si="0"/>
        <v>696.91219732956938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165.02931616116891</v>
      </c>
      <c r="L42">
        <v>63.621064535585042</v>
      </c>
      <c r="M42">
        <v>0</v>
      </c>
      <c r="N42">
        <v>30.005595541121739</v>
      </c>
      <c r="O42">
        <v>50.382675622432721</v>
      </c>
      <c r="P42">
        <v>62.239062371006362</v>
      </c>
      <c r="Q42">
        <v>4.2923926380368096</v>
      </c>
      <c r="R42">
        <v>5.3819837876712322</v>
      </c>
      <c r="S42">
        <v>6.6986265618860514</v>
      </c>
      <c r="T42">
        <v>0</v>
      </c>
      <c r="U42">
        <v>228.18234184167395</v>
      </c>
      <c r="V42">
        <v>3.6169090909090915</v>
      </c>
      <c r="W42">
        <v>11.783728827339736</v>
      </c>
      <c r="X42">
        <v>37.466307254036096</v>
      </c>
      <c r="Y42">
        <v>0</v>
      </c>
      <c r="Z42">
        <v>1.6646651999999997</v>
      </c>
      <c r="AA42">
        <v>0</v>
      </c>
      <c r="AB42">
        <v>3.3181035999999993</v>
      </c>
      <c r="AC42">
        <v>2.4581713599999997</v>
      </c>
      <c r="AD42">
        <v>2.3151845999999998</v>
      </c>
      <c r="AE42">
        <v>3.5847020000000001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13.053150000000002</v>
      </c>
      <c r="AL42">
        <v>5.3118000000000016</v>
      </c>
      <c r="AM42">
        <v>0</v>
      </c>
      <c r="AN42">
        <v>0</v>
      </c>
      <c r="AO42">
        <v>0</v>
      </c>
      <c r="AP42">
        <v>0.52059840000000002</v>
      </c>
      <c r="AQ42">
        <v>0</v>
      </c>
      <c r="AR42">
        <v>13.459967999999996</v>
      </c>
      <c r="AS42">
        <v>8.1019350280000015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25.576085091298125</v>
      </c>
      <c r="BB42">
        <f t="shared" si="0"/>
        <v>696.91219732956938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165.03086781056126</v>
      </c>
      <c r="L43">
        <v>63.621306714670887</v>
      </c>
      <c r="M43">
        <v>0</v>
      </c>
      <c r="N43">
        <v>30.005595541121739</v>
      </c>
      <c r="O43">
        <v>50.382675622432721</v>
      </c>
      <c r="P43">
        <v>62.239062371006362</v>
      </c>
      <c r="Q43">
        <v>4.2975739320920034</v>
      </c>
      <c r="R43">
        <v>5.3842853403141362</v>
      </c>
      <c r="S43">
        <v>6.6950571428571424</v>
      </c>
      <c r="T43">
        <v>0</v>
      </c>
      <c r="U43">
        <v>228.18234184167395</v>
      </c>
      <c r="V43">
        <v>3.6169090909090915</v>
      </c>
      <c r="W43">
        <v>11.783728827339736</v>
      </c>
      <c r="X43">
        <v>37.466307254036096</v>
      </c>
      <c r="Y43">
        <v>0</v>
      </c>
      <c r="Z43">
        <v>1.6646651999999997</v>
      </c>
      <c r="AA43">
        <v>0</v>
      </c>
      <c r="AB43">
        <v>3.3181035999999993</v>
      </c>
      <c r="AC43">
        <v>2.4581713599999997</v>
      </c>
      <c r="AD43">
        <v>2.3151845999999998</v>
      </c>
      <c r="AE43">
        <v>3.5847020000000001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13.053150000000002</v>
      </c>
      <c r="AL43">
        <v>5.3118000000000016</v>
      </c>
      <c r="AM43">
        <v>0</v>
      </c>
      <c r="AN43">
        <v>0</v>
      </c>
      <c r="AO43">
        <v>0</v>
      </c>
      <c r="AP43">
        <v>0.52059840000000002</v>
      </c>
      <c r="AQ43">
        <v>0</v>
      </c>
      <c r="AR43">
        <v>12.618719999999998</v>
      </c>
      <c r="AS43">
        <v>8.2003391999999984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25.549990867131978</v>
      </c>
      <c r="BB43">
        <f t="shared" si="0"/>
        <v>696.20115498188295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165.03086781056126</v>
      </c>
      <c r="L44">
        <v>63.621306714670887</v>
      </c>
      <c r="M44">
        <v>0</v>
      </c>
      <c r="N44">
        <v>30.005595541121739</v>
      </c>
      <c r="O44">
        <v>50.382675622432721</v>
      </c>
      <c r="P44">
        <v>62.239062371006362</v>
      </c>
      <c r="Q44">
        <v>4.2975739320920034</v>
      </c>
      <c r="R44">
        <v>5.3842853403141362</v>
      </c>
      <c r="S44">
        <v>6.6950571428571424</v>
      </c>
      <c r="T44">
        <v>0</v>
      </c>
      <c r="U44">
        <v>228.18234184167395</v>
      </c>
      <c r="V44">
        <v>3.6169090909090915</v>
      </c>
      <c r="W44">
        <v>11.783728827339736</v>
      </c>
      <c r="X44">
        <v>37.466307254036096</v>
      </c>
      <c r="Y44">
        <v>0</v>
      </c>
      <c r="Z44">
        <v>1.6646651999999997</v>
      </c>
      <c r="AA44">
        <v>0</v>
      </c>
      <c r="AB44">
        <v>0</v>
      </c>
      <c r="AC44">
        <v>0</v>
      </c>
      <c r="AD44">
        <v>2.3151845999999998</v>
      </c>
      <c r="AE44">
        <v>3.5847020000000001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13.053150000000002</v>
      </c>
      <c r="AL44">
        <v>5.3118000000000016</v>
      </c>
      <c r="AM44">
        <v>0</v>
      </c>
      <c r="AN44">
        <v>0</v>
      </c>
      <c r="AO44">
        <v>0</v>
      </c>
      <c r="AP44">
        <v>0.52059840000000002</v>
      </c>
      <c r="AQ44">
        <v>0</v>
      </c>
      <c r="AR44">
        <v>12.618719999999998</v>
      </c>
      <c r="AS44">
        <v>8.2003391999999984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25.345510707131975</v>
      </c>
      <c r="BB44">
        <f t="shared" si="0"/>
        <v>690.62936018188293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165.03086781056126</v>
      </c>
      <c r="L45">
        <v>63.621306714670887</v>
      </c>
      <c r="M45">
        <v>0</v>
      </c>
      <c r="N45">
        <v>30.005595541121739</v>
      </c>
      <c r="O45">
        <v>50.382675622432721</v>
      </c>
      <c r="P45">
        <v>62.239062371006362</v>
      </c>
      <c r="Q45">
        <v>4.2975739320920034</v>
      </c>
      <c r="R45">
        <v>5.3842853403141362</v>
      </c>
      <c r="S45">
        <v>6.6950571428571424</v>
      </c>
      <c r="T45">
        <v>0</v>
      </c>
      <c r="U45">
        <v>228.18234184167395</v>
      </c>
      <c r="V45">
        <v>3.6169090909090915</v>
      </c>
      <c r="W45">
        <v>11.783728827339736</v>
      </c>
      <c r="X45">
        <v>37.466307254036096</v>
      </c>
      <c r="Y45">
        <v>0</v>
      </c>
      <c r="Z45">
        <v>1.6646651999999997</v>
      </c>
      <c r="AA45">
        <v>0</v>
      </c>
      <c r="AB45">
        <v>0</v>
      </c>
      <c r="AC45">
        <v>0</v>
      </c>
      <c r="AD45">
        <v>2.3151845999999998</v>
      </c>
      <c r="AE45">
        <v>3.5847020000000001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13.053150000000002</v>
      </c>
      <c r="AL45">
        <v>5.3118000000000016</v>
      </c>
      <c r="AM45">
        <v>0</v>
      </c>
      <c r="AN45">
        <v>0</v>
      </c>
      <c r="AO45">
        <v>0</v>
      </c>
      <c r="AP45">
        <v>1.7244821999999997</v>
      </c>
      <c r="AQ45">
        <v>0</v>
      </c>
      <c r="AR45">
        <v>12.618719999999998</v>
      </c>
      <c r="AS45">
        <v>8.2003391999999984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25.388128097131972</v>
      </c>
      <c r="BB45">
        <f t="shared" si="0"/>
        <v>691.79062659188298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165.03086781056126</v>
      </c>
      <c r="L46">
        <v>63.621306714670887</v>
      </c>
      <c r="M46">
        <v>0</v>
      </c>
      <c r="N46">
        <v>30.005595541121739</v>
      </c>
      <c r="O46">
        <v>50.382675622432721</v>
      </c>
      <c r="P46">
        <v>62.239062371006362</v>
      </c>
      <c r="Q46">
        <v>4.2975739320920034</v>
      </c>
      <c r="R46">
        <v>5.3842853403141362</v>
      </c>
      <c r="S46">
        <v>6.6950571428571424</v>
      </c>
      <c r="T46">
        <v>0</v>
      </c>
      <c r="U46">
        <v>228.18234184167395</v>
      </c>
      <c r="V46">
        <v>3.6169090909090915</v>
      </c>
      <c r="W46">
        <v>11.783728827339736</v>
      </c>
      <c r="X46">
        <v>37.466307254036096</v>
      </c>
      <c r="Y46">
        <v>0</v>
      </c>
      <c r="Z46">
        <v>1.64846</v>
      </c>
      <c r="AA46">
        <v>0</v>
      </c>
      <c r="AB46">
        <v>0</v>
      </c>
      <c r="AC46">
        <v>0</v>
      </c>
      <c r="AD46">
        <v>2.3151845999999998</v>
      </c>
      <c r="AE46">
        <v>3.5847020000000001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13.053150000000002</v>
      </c>
      <c r="AL46">
        <v>5.3118000000000016</v>
      </c>
      <c r="AM46">
        <v>0</v>
      </c>
      <c r="AN46">
        <v>0</v>
      </c>
      <c r="AO46">
        <v>0</v>
      </c>
      <c r="AP46">
        <v>1.7244821999999997</v>
      </c>
      <c r="AQ46">
        <v>0</v>
      </c>
      <c r="AR46">
        <v>12.618719999999998</v>
      </c>
      <c r="AS46">
        <v>8.2003391999999984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25.387554311131968</v>
      </c>
      <c r="BB46">
        <f t="shared" si="0"/>
        <v>691.77499517788294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165.03086781056126</v>
      </c>
      <c r="L47">
        <v>63.621306714670887</v>
      </c>
      <c r="M47">
        <v>0</v>
      </c>
      <c r="N47">
        <v>30.005595541121739</v>
      </c>
      <c r="O47">
        <v>50.382675622432721</v>
      </c>
      <c r="P47">
        <v>62.239062371006362</v>
      </c>
      <c r="Q47">
        <v>4.2975739320920034</v>
      </c>
      <c r="R47">
        <v>5.3842853403141362</v>
      </c>
      <c r="S47">
        <v>6.6950571428571424</v>
      </c>
      <c r="T47">
        <v>0</v>
      </c>
      <c r="U47">
        <v>228.18234184167395</v>
      </c>
      <c r="V47">
        <v>3.6169090909090915</v>
      </c>
      <c r="W47">
        <v>11.783728827339736</v>
      </c>
      <c r="X47">
        <v>37.466307254036096</v>
      </c>
      <c r="Y47">
        <v>0</v>
      </c>
      <c r="Z47">
        <v>1.6646651999999997</v>
      </c>
      <c r="AA47">
        <v>0</v>
      </c>
      <c r="AB47">
        <v>0</v>
      </c>
      <c r="AC47">
        <v>0</v>
      </c>
      <c r="AD47">
        <v>0</v>
      </c>
      <c r="AE47">
        <v>3.5847020000000001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13.053150000000002</v>
      </c>
      <c r="AL47">
        <v>5.3118000000000016</v>
      </c>
      <c r="AM47">
        <v>0</v>
      </c>
      <c r="AN47">
        <v>0</v>
      </c>
      <c r="AO47">
        <v>0</v>
      </c>
      <c r="AP47">
        <v>1.7244821999999997</v>
      </c>
      <c r="AQ47">
        <v>0</v>
      </c>
      <c r="AR47">
        <v>12.618719999999998</v>
      </c>
      <c r="AS47">
        <v>8.2003391999999984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25.30617067913197</v>
      </c>
      <c r="BB47">
        <f t="shared" si="0"/>
        <v>689.55739940988303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165.03086781056126</v>
      </c>
      <c r="L48">
        <v>63.621306714670887</v>
      </c>
      <c r="M48">
        <v>0</v>
      </c>
      <c r="N48">
        <v>30.005595541121739</v>
      </c>
      <c r="O48">
        <v>50.382675622432721</v>
      </c>
      <c r="P48">
        <v>62.239062371006362</v>
      </c>
      <c r="Q48">
        <v>4.2975739320920034</v>
      </c>
      <c r="R48">
        <v>5.3842853403141362</v>
      </c>
      <c r="S48">
        <v>6.6950571428571424</v>
      </c>
      <c r="T48">
        <v>0</v>
      </c>
      <c r="U48">
        <v>228.18234184167395</v>
      </c>
      <c r="V48">
        <v>3.6169090909090915</v>
      </c>
      <c r="W48">
        <v>11.783728827339736</v>
      </c>
      <c r="X48">
        <v>37.466307254036096</v>
      </c>
      <c r="Y48">
        <v>0</v>
      </c>
      <c r="Z48">
        <v>1.6646651999999997</v>
      </c>
      <c r="AA48">
        <v>0</v>
      </c>
      <c r="AB48">
        <v>0</v>
      </c>
      <c r="AC48">
        <v>0</v>
      </c>
      <c r="AD48">
        <v>0</v>
      </c>
      <c r="AE48">
        <v>3.5847020000000001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13.053150000000002</v>
      </c>
      <c r="AL48">
        <v>5.3118000000000016</v>
      </c>
      <c r="AM48">
        <v>0</v>
      </c>
      <c r="AN48">
        <v>0</v>
      </c>
      <c r="AO48">
        <v>0</v>
      </c>
      <c r="AP48">
        <v>1.7244821999999997</v>
      </c>
      <c r="AQ48">
        <v>0</v>
      </c>
      <c r="AR48">
        <v>12.618719999999998</v>
      </c>
      <c r="AS48">
        <v>8.2003391999999984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25.30617067913197</v>
      </c>
      <c r="BB48">
        <f t="shared" si="0"/>
        <v>689.55739940988303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165.03086781056126</v>
      </c>
      <c r="L49">
        <v>63.621306714670887</v>
      </c>
      <c r="M49">
        <v>0</v>
      </c>
      <c r="N49">
        <v>30.005595541121739</v>
      </c>
      <c r="O49">
        <v>50.382675622432721</v>
      </c>
      <c r="P49">
        <v>62.239062371006362</v>
      </c>
      <c r="Q49">
        <v>4.2975739320920034</v>
      </c>
      <c r="R49">
        <v>5.3842853403141362</v>
      </c>
      <c r="S49">
        <v>6.6950571428571424</v>
      </c>
      <c r="T49">
        <v>0</v>
      </c>
      <c r="U49">
        <v>228.18234184167395</v>
      </c>
      <c r="V49">
        <v>3.6169090909090915</v>
      </c>
      <c r="W49">
        <v>11.783728827339736</v>
      </c>
      <c r="X49">
        <v>37.466307254036096</v>
      </c>
      <c r="Y49">
        <v>0</v>
      </c>
      <c r="Z49">
        <v>1.6646651999999997</v>
      </c>
      <c r="AA49">
        <v>0</v>
      </c>
      <c r="AB49">
        <v>0</v>
      </c>
      <c r="AC49">
        <v>0</v>
      </c>
      <c r="AD49">
        <v>0</v>
      </c>
      <c r="AE49">
        <v>3.5847020000000001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13.053150000000002</v>
      </c>
      <c r="AL49">
        <v>5.3118000000000016</v>
      </c>
      <c r="AM49">
        <v>0</v>
      </c>
      <c r="AN49">
        <v>0</v>
      </c>
      <c r="AO49">
        <v>0</v>
      </c>
      <c r="AP49">
        <v>0.52059840000000002</v>
      </c>
      <c r="AQ49">
        <v>0</v>
      </c>
      <c r="AR49">
        <v>12.618719999999998</v>
      </c>
      <c r="AS49">
        <v>8.2003391999999984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25.263553289131973</v>
      </c>
      <c r="BB49">
        <f t="shared" si="0"/>
        <v>688.39613299988298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165.03086781056126</v>
      </c>
      <c r="L50">
        <v>63.621306714670887</v>
      </c>
      <c r="M50">
        <v>0</v>
      </c>
      <c r="N50">
        <v>30.005595541121739</v>
      </c>
      <c r="O50">
        <v>50.382675622432721</v>
      </c>
      <c r="P50">
        <v>62.239062371006362</v>
      </c>
      <c r="Q50">
        <v>4.2975739320920034</v>
      </c>
      <c r="R50">
        <v>5.3842853403141362</v>
      </c>
      <c r="S50">
        <v>6.6950571428571424</v>
      </c>
      <c r="T50">
        <v>0</v>
      </c>
      <c r="U50">
        <v>228.18234184167395</v>
      </c>
      <c r="V50">
        <v>3.6169090909090915</v>
      </c>
      <c r="W50">
        <v>11.783728827339736</v>
      </c>
      <c r="X50">
        <v>37.466307254036096</v>
      </c>
      <c r="Y50">
        <v>0</v>
      </c>
      <c r="Z50">
        <v>1.6646651999999997</v>
      </c>
      <c r="AA50">
        <v>0</v>
      </c>
      <c r="AB50">
        <v>0</v>
      </c>
      <c r="AC50">
        <v>0</v>
      </c>
      <c r="AD50">
        <v>0</v>
      </c>
      <c r="AE50">
        <v>3.5847020000000001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13.053150000000002</v>
      </c>
      <c r="AL50">
        <v>5.3118000000000016</v>
      </c>
      <c r="AM50">
        <v>0</v>
      </c>
      <c r="AN50">
        <v>0</v>
      </c>
      <c r="AO50">
        <v>0</v>
      </c>
      <c r="AP50">
        <v>0.52059840000000002</v>
      </c>
      <c r="AQ50">
        <v>0</v>
      </c>
      <c r="AR50">
        <v>12.618719999999998</v>
      </c>
      <c r="AS50">
        <v>8.2003391999999984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25.263553289131973</v>
      </c>
      <c r="BB50">
        <f t="shared" si="0"/>
        <v>688.39613299988298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165.03086781056126</v>
      </c>
      <c r="L51">
        <v>63.621306714670887</v>
      </c>
      <c r="M51">
        <v>0</v>
      </c>
      <c r="N51">
        <v>30.005595541121739</v>
      </c>
      <c r="O51">
        <v>50.382675622432721</v>
      </c>
      <c r="P51">
        <v>62.239062371006362</v>
      </c>
      <c r="Q51">
        <v>4.2975739320920034</v>
      </c>
      <c r="R51">
        <v>5.3842853403141362</v>
      </c>
      <c r="S51">
        <v>6.6950571428571424</v>
      </c>
      <c r="T51">
        <v>0</v>
      </c>
      <c r="U51">
        <v>228.18234184167395</v>
      </c>
      <c r="V51">
        <v>3.6169090909090915</v>
      </c>
      <c r="W51">
        <v>11.783728827339736</v>
      </c>
      <c r="X51">
        <v>37.466307254036096</v>
      </c>
      <c r="Y51">
        <v>0</v>
      </c>
      <c r="Z51">
        <v>1.6646651999999997</v>
      </c>
      <c r="AA51">
        <v>0</v>
      </c>
      <c r="AB51">
        <v>0</v>
      </c>
      <c r="AC51">
        <v>0</v>
      </c>
      <c r="AD51">
        <v>0</v>
      </c>
      <c r="AE51">
        <v>3.5847020000000001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13.053150000000002</v>
      </c>
      <c r="AL51">
        <v>5.3118000000000016</v>
      </c>
      <c r="AM51">
        <v>0</v>
      </c>
      <c r="AN51">
        <v>0</v>
      </c>
      <c r="AO51">
        <v>0</v>
      </c>
      <c r="AP51">
        <v>0.52059840000000002</v>
      </c>
      <c r="AQ51">
        <v>0</v>
      </c>
      <c r="AR51">
        <v>12.618719999999998</v>
      </c>
      <c r="AS51">
        <v>8.2003391999999984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25.263553289131973</v>
      </c>
      <c r="BB51">
        <f t="shared" si="0"/>
        <v>688.39613299988298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165.03086781056126</v>
      </c>
      <c r="L52">
        <v>63.621306714670887</v>
      </c>
      <c r="M52">
        <v>0</v>
      </c>
      <c r="N52">
        <v>30.005595541121739</v>
      </c>
      <c r="O52">
        <v>50.382675622432721</v>
      </c>
      <c r="P52">
        <v>62.239062371006362</v>
      </c>
      <c r="Q52">
        <v>4.2923926380368096</v>
      </c>
      <c r="R52">
        <v>5.3819837876712322</v>
      </c>
      <c r="S52">
        <v>6.6986265618860514</v>
      </c>
      <c r="T52">
        <v>0</v>
      </c>
      <c r="U52">
        <v>228.18234184167395</v>
      </c>
      <c r="V52">
        <v>3.6169090909090915</v>
      </c>
      <c r="W52">
        <v>11.783728827339736</v>
      </c>
      <c r="X52">
        <v>37.466307254036096</v>
      </c>
      <c r="Y52">
        <v>0</v>
      </c>
      <c r="Z52">
        <v>1.6646651999999997</v>
      </c>
      <c r="AA52">
        <v>0</v>
      </c>
      <c r="AB52">
        <v>0</v>
      </c>
      <c r="AC52">
        <v>0</v>
      </c>
      <c r="AD52">
        <v>0</v>
      </c>
      <c r="AE52">
        <v>3.5847020000000001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13.053150000000002</v>
      </c>
      <c r="AL52">
        <v>5.3118000000000016</v>
      </c>
      <c r="AM52">
        <v>0</v>
      </c>
      <c r="AN52">
        <v>0</v>
      </c>
      <c r="AO52">
        <v>0</v>
      </c>
      <c r="AP52">
        <v>0.52059840000000002</v>
      </c>
      <c r="AQ52">
        <v>0</v>
      </c>
      <c r="AR52">
        <v>12.618719999999998</v>
      </c>
      <c r="AS52">
        <v>8.2003391999999984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25.263414423508831</v>
      </c>
      <c r="BB52">
        <f t="shared" si="0"/>
        <v>688.39235843783695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165.03086781056126</v>
      </c>
      <c r="L53">
        <v>63.621306714670887</v>
      </c>
      <c r="M53">
        <v>0</v>
      </c>
      <c r="N53">
        <v>30.005595541121739</v>
      </c>
      <c r="O53">
        <v>50.382675622432721</v>
      </c>
      <c r="P53">
        <v>62.239062371006362</v>
      </c>
      <c r="Q53">
        <v>4.2923926380368096</v>
      </c>
      <c r="R53">
        <v>5.3819837876712322</v>
      </c>
      <c r="S53">
        <v>6.6986265618860514</v>
      </c>
      <c r="T53">
        <v>0</v>
      </c>
      <c r="U53">
        <v>228.18234184167395</v>
      </c>
      <c r="V53">
        <v>3.6169090909090915</v>
      </c>
      <c r="W53">
        <v>11.783728827339736</v>
      </c>
      <c r="X53">
        <v>37.466307254036096</v>
      </c>
      <c r="Y53">
        <v>0</v>
      </c>
      <c r="Z53">
        <v>1.6646651999999997</v>
      </c>
      <c r="AA53">
        <v>0</v>
      </c>
      <c r="AB53">
        <v>0</v>
      </c>
      <c r="AC53">
        <v>0</v>
      </c>
      <c r="AD53">
        <v>0</v>
      </c>
      <c r="AE53">
        <v>3.5847020000000001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13.053150000000002</v>
      </c>
      <c r="AL53">
        <v>5.3118000000000016</v>
      </c>
      <c r="AM53">
        <v>0</v>
      </c>
      <c r="AN53">
        <v>0</v>
      </c>
      <c r="AO53">
        <v>0</v>
      </c>
      <c r="AP53">
        <v>0.52059840000000002</v>
      </c>
      <c r="AQ53">
        <v>0</v>
      </c>
      <c r="AR53">
        <v>12.618719999999998</v>
      </c>
      <c r="AS53">
        <v>8.2003391999999984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25.263414423508831</v>
      </c>
      <c r="BB53">
        <f t="shared" si="0"/>
        <v>688.39235843783695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165.03086781056126</v>
      </c>
      <c r="L54">
        <v>63.621306714670887</v>
      </c>
      <c r="M54">
        <v>0</v>
      </c>
      <c r="N54">
        <v>30.005595541121739</v>
      </c>
      <c r="O54">
        <v>50.382675622432721</v>
      </c>
      <c r="P54">
        <v>62.239062371006362</v>
      </c>
      <c r="Q54">
        <v>4.2923926380368096</v>
      </c>
      <c r="R54">
        <v>5.3819837876712322</v>
      </c>
      <c r="S54">
        <v>6.6986265618860514</v>
      </c>
      <c r="T54">
        <v>0</v>
      </c>
      <c r="U54">
        <v>228.18234184167395</v>
      </c>
      <c r="V54">
        <v>3.6169090909090915</v>
      </c>
      <c r="W54">
        <v>11.783728827339736</v>
      </c>
      <c r="X54">
        <v>37.466307254036096</v>
      </c>
      <c r="Y54">
        <v>0</v>
      </c>
      <c r="Z54">
        <v>1.6646651999999997</v>
      </c>
      <c r="AA54">
        <v>0</v>
      </c>
      <c r="AB54">
        <v>0</v>
      </c>
      <c r="AC54">
        <v>0</v>
      </c>
      <c r="AD54">
        <v>0</v>
      </c>
      <c r="AE54">
        <v>3.5847020000000001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13.053150000000002</v>
      </c>
      <c r="AL54">
        <v>5.3118000000000016</v>
      </c>
      <c r="AM54">
        <v>0</v>
      </c>
      <c r="AN54">
        <v>0</v>
      </c>
      <c r="AO54">
        <v>0</v>
      </c>
      <c r="AP54">
        <v>0.52059840000000002</v>
      </c>
      <c r="AQ54">
        <v>0</v>
      </c>
      <c r="AR54">
        <v>12.618719999999998</v>
      </c>
      <c r="AS54">
        <v>8.2003391999999984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25.263414423508831</v>
      </c>
      <c r="BB54">
        <f t="shared" si="0"/>
        <v>688.39235843783695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165.03086781056126</v>
      </c>
      <c r="L55">
        <v>63.621306714670887</v>
      </c>
      <c r="M55">
        <v>0</v>
      </c>
      <c r="N55">
        <v>30.005595541121739</v>
      </c>
      <c r="O55">
        <v>50.382675622432721</v>
      </c>
      <c r="P55">
        <v>62.239062371006362</v>
      </c>
      <c r="Q55">
        <v>4.2975739320920034</v>
      </c>
      <c r="R55">
        <v>5.3842853403141362</v>
      </c>
      <c r="S55">
        <v>6.6950571428571424</v>
      </c>
      <c r="T55">
        <v>0</v>
      </c>
      <c r="U55">
        <v>228.18234184167395</v>
      </c>
      <c r="V55">
        <v>3.6169090909090915</v>
      </c>
      <c r="W55">
        <v>11.783728827339736</v>
      </c>
      <c r="X55">
        <v>37.466307254036096</v>
      </c>
      <c r="Y55">
        <v>0</v>
      </c>
      <c r="Z55">
        <v>1.6646651999999997</v>
      </c>
      <c r="AA55">
        <v>0</v>
      </c>
      <c r="AB55">
        <v>0</v>
      </c>
      <c r="AC55">
        <v>0</v>
      </c>
      <c r="AD55">
        <v>0</v>
      </c>
      <c r="AE55">
        <v>3.5847020000000001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13.053150000000002</v>
      </c>
      <c r="AL55">
        <v>5.3118000000000016</v>
      </c>
      <c r="AM55">
        <v>0</v>
      </c>
      <c r="AN55">
        <v>0</v>
      </c>
      <c r="AO55">
        <v>0</v>
      </c>
      <c r="AP55">
        <v>0.52059840000000002</v>
      </c>
      <c r="AQ55">
        <v>0</v>
      </c>
      <c r="AR55">
        <v>12.618719999999998</v>
      </c>
      <c r="AS55">
        <v>8.1019350280000015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25.260069679131973</v>
      </c>
      <c r="BB55">
        <f t="shared" si="0"/>
        <v>688.3012124378829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165.03086781056126</v>
      </c>
      <c r="L56">
        <v>63.621306714670887</v>
      </c>
      <c r="M56">
        <v>0</v>
      </c>
      <c r="N56">
        <v>30.005595541121739</v>
      </c>
      <c r="O56">
        <v>50.382675622432721</v>
      </c>
      <c r="P56">
        <v>62.239062371006362</v>
      </c>
      <c r="Q56">
        <v>4.2923926380368096</v>
      </c>
      <c r="R56">
        <v>5.3819837876712322</v>
      </c>
      <c r="S56">
        <v>6.6986265618860514</v>
      </c>
      <c r="T56">
        <v>0</v>
      </c>
      <c r="U56">
        <v>228.18234184167395</v>
      </c>
      <c r="V56">
        <v>3.6169090909090915</v>
      </c>
      <c r="W56">
        <v>11.783728827339736</v>
      </c>
      <c r="X56">
        <v>37.466307254036096</v>
      </c>
      <c r="Y56">
        <v>0</v>
      </c>
      <c r="Z56">
        <v>1.6646651999999997</v>
      </c>
      <c r="AA56">
        <v>0</v>
      </c>
      <c r="AB56">
        <v>0</v>
      </c>
      <c r="AC56">
        <v>0</v>
      </c>
      <c r="AD56">
        <v>0</v>
      </c>
      <c r="AE56">
        <v>3.5847020000000001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13.053150000000002</v>
      </c>
      <c r="AL56">
        <v>8.8530000000000015</v>
      </c>
      <c r="AM56">
        <v>0</v>
      </c>
      <c r="AN56">
        <v>0</v>
      </c>
      <c r="AO56">
        <v>0</v>
      </c>
      <c r="AP56">
        <v>0.52059840000000002</v>
      </c>
      <c r="AQ56">
        <v>0</v>
      </c>
      <c r="AR56">
        <v>12.618719999999998</v>
      </c>
      <c r="AS56">
        <v>8.1019350280000015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25.385289395092308</v>
      </c>
      <c r="BB56">
        <f t="shared" si="0"/>
        <v>691.71327929425343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165.03086781056126</v>
      </c>
      <c r="L57">
        <v>63.621306714670887</v>
      </c>
      <c r="M57">
        <v>0</v>
      </c>
      <c r="N57">
        <v>30.005595541121739</v>
      </c>
      <c r="O57">
        <v>50.382675622432721</v>
      </c>
      <c r="P57">
        <v>62.239062371006362</v>
      </c>
      <c r="Q57">
        <v>4.2923926380368096</v>
      </c>
      <c r="R57">
        <v>5.3819837876712322</v>
      </c>
      <c r="S57">
        <v>6.6986265618860514</v>
      </c>
      <c r="T57">
        <v>0</v>
      </c>
      <c r="U57">
        <v>228.18234184167395</v>
      </c>
      <c r="V57">
        <v>3.6169090909090915</v>
      </c>
      <c r="W57">
        <v>11.783728827339736</v>
      </c>
      <c r="X57">
        <v>37.466307254036096</v>
      </c>
      <c r="Y57">
        <v>0</v>
      </c>
      <c r="Z57">
        <v>1.6646651999999997</v>
      </c>
      <c r="AA57">
        <v>0</v>
      </c>
      <c r="AB57">
        <v>0</v>
      </c>
      <c r="AC57">
        <v>0</v>
      </c>
      <c r="AD57">
        <v>0</v>
      </c>
      <c r="AE57">
        <v>3.5847020000000001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13.053150000000002</v>
      </c>
      <c r="AL57">
        <v>8.8530000000000015</v>
      </c>
      <c r="AM57">
        <v>0</v>
      </c>
      <c r="AN57">
        <v>0</v>
      </c>
      <c r="AO57">
        <v>0</v>
      </c>
      <c r="AP57">
        <v>0.52059840000000002</v>
      </c>
      <c r="AQ57">
        <v>0</v>
      </c>
      <c r="AR57">
        <v>12.618719999999998</v>
      </c>
      <c r="AS57">
        <v>8.1019350280000015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25.385289395092308</v>
      </c>
      <c r="BB57">
        <f t="shared" si="0"/>
        <v>691.71327929425343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165.03086781056126</v>
      </c>
      <c r="L58">
        <v>63.621306714670887</v>
      </c>
      <c r="M58">
        <v>0</v>
      </c>
      <c r="N58">
        <v>30.005595541121739</v>
      </c>
      <c r="O58">
        <v>50.382675622432721</v>
      </c>
      <c r="P58">
        <v>62.239062371006362</v>
      </c>
      <c r="Q58">
        <v>4.2923926380368096</v>
      </c>
      <c r="R58">
        <v>5.3819837876712322</v>
      </c>
      <c r="S58">
        <v>6.6986265618860514</v>
      </c>
      <c r="T58">
        <v>0</v>
      </c>
      <c r="U58">
        <v>228.18234184167395</v>
      </c>
      <c r="V58">
        <v>3.6169090909090915</v>
      </c>
      <c r="W58">
        <v>11.783728827339736</v>
      </c>
      <c r="X58">
        <v>37.466307254036096</v>
      </c>
      <c r="Y58">
        <v>0</v>
      </c>
      <c r="Z58">
        <v>1.6646651999999997</v>
      </c>
      <c r="AA58">
        <v>0</v>
      </c>
      <c r="AB58">
        <v>0</v>
      </c>
      <c r="AC58">
        <v>0</v>
      </c>
      <c r="AD58">
        <v>0</v>
      </c>
      <c r="AE58">
        <v>3.5847020000000001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13.053150000000002</v>
      </c>
      <c r="AL58">
        <v>8.8530000000000015</v>
      </c>
      <c r="AM58">
        <v>0</v>
      </c>
      <c r="AN58">
        <v>0</v>
      </c>
      <c r="AO58">
        <v>0</v>
      </c>
      <c r="AP58">
        <v>0.52059840000000002</v>
      </c>
      <c r="AQ58">
        <v>0</v>
      </c>
      <c r="AR58">
        <v>12.618719999999998</v>
      </c>
      <c r="AS58">
        <v>8.1019350280000015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25.385289395092308</v>
      </c>
      <c r="BB58">
        <f t="shared" si="0"/>
        <v>691.71327929425343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165.03110994504624</v>
      </c>
      <c r="L59">
        <v>63.621064535585042</v>
      </c>
      <c r="M59">
        <v>0</v>
      </c>
      <c r="N59">
        <v>30.005595541121739</v>
      </c>
      <c r="O59">
        <v>50.382675622432721</v>
      </c>
      <c r="P59">
        <v>62.239062371006362</v>
      </c>
      <c r="Q59">
        <v>4.2923926380368096</v>
      </c>
      <c r="R59">
        <v>5.3819837876712322</v>
      </c>
      <c r="S59">
        <v>6.6986265618860514</v>
      </c>
      <c r="T59">
        <v>0</v>
      </c>
      <c r="U59">
        <v>228.18234184167395</v>
      </c>
      <c r="V59">
        <v>3.6169090909090915</v>
      </c>
      <c r="W59">
        <v>11.783728827339736</v>
      </c>
      <c r="X59">
        <v>37.466307254036096</v>
      </c>
      <c r="Y59">
        <v>0</v>
      </c>
      <c r="Z59">
        <v>1.6646651999999997</v>
      </c>
      <c r="AA59">
        <v>0</v>
      </c>
      <c r="AB59">
        <v>0</v>
      </c>
      <c r="AC59">
        <v>2.36113828</v>
      </c>
      <c r="AD59">
        <v>0</v>
      </c>
      <c r="AE59">
        <v>3.5847020000000001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13.053150000000002</v>
      </c>
      <c r="AL59">
        <v>8.8530000000000015</v>
      </c>
      <c r="AM59">
        <v>0</v>
      </c>
      <c r="AN59">
        <v>0</v>
      </c>
      <c r="AO59">
        <v>0</v>
      </c>
      <c r="AP59">
        <v>0.52059840000000002</v>
      </c>
      <c r="AQ59">
        <v>0</v>
      </c>
      <c r="AR59">
        <v>12.618719999999998</v>
      </c>
      <c r="AS59">
        <v>8.1019350280000015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25.468873678977879</v>
      </c>
      <c r="BB59">
        <f t="shared" si="0"/>
        <v>693.99083324576702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165.03127452767541</v>
      </c>
      <c r="L60">
        <v>63.621064535585042</v>
      </c>
      <c r="M60">
        <v>0</v>
      </c>
      <c r="N60">
        <v>30.005595541121739</v>
      </c>
      <c r="O60">
        <v>50.382675622432721</v>
      </c>
      <c r="P60">
        <v>62.239062371006362</v>
      </c>
      <c r="Q60">
        <v>4.2923926380368096</v>
      </c>
      <c r="R60">
        <v>5.3819837876712322</v>
      </c>
      <c r="S60">
        <v>6.6986265618860514</v>
      </c>
      <c r="T60">
        <v>0</v>
      </c>
      <c r="U60">
        <v>228.18234184167395</v>
      </c>
      <c r="V60">
        <v>3.6169090909090915</v>
      </c>
      <c r="W60">
        <v>11.783728827339736</v>
      </c>
      <c r="X60">
        <v>37.466307254036096</v>
      </c>
      <c r="Y60">
        <v>0</v>
      </c>
      <c r="Z60">
        <v>1.6646651999999997</v>
      </c>
      <c r="AA60">
        <v>0</v>
      </c>
      <c r="AB60">
        <v>3.3181035999999993</v>
      </c>
      <c r="AC60">
        <v>4.9163427199999985</v>
      </c>
      <c r="AD60">
        <v>0</v>
      </c>
      <c r="AE60">
        <v>3.5847020000000001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13.053150000000002</v>
      </c>
      <c r="AL60">
        <v>8.8530000000000015</v>
      </c>
      <c r="AM60">
        <v>0</v>
      </c>
      <c r="AN60">
        <v>0</v>
      </c>
      <c r="AO60">
        <v>0</v>
      </c>
      <c r="AP60">
        <v>0.52059840000000002</v>
      </c>
      <c r="AQ60">
        <v>0</v>
      </c>
      <c r="AR60">
        <v>12.618719999999998</v>
      </c>
      <c r="AS60">
        <v>8.1019350280000015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25.676794524336756</v>
      </c>
      <c r="BB60">
        <f t="shared" si="0"/>
        <v>699.65638502303727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165.03268401567212</v>
      </c>
      <c r="L61">
        <v>63.621064535585042</v>
      </c>
      <c r="M61">
        <v>0</v>
      </c>
      <c r="N61">
        <v>30.005595541121739</v>
      </c>
      <c r="O61">
        <v>50.382675622432721</v>
      </c>
      <c r="P61">
        <v>60.403551680136118</v>
      </c>
      <c r="Q61">
        <v>4.2923926380368096</v>
      </c>
      <c r="R61">
        <v>5.3819837876712322</v>
      </c>
      <c r="S61">
        <v>6.6986265618860514</v>
      </c>
      <c r="T61">
        <v>0</v>
      </c>
      <c r="U61">
        <v>228.18234184167395</v>
      </c>
      <c r="V61">
        <v>3.6169090909090915</v>
      </c>
      <c r="W61">
        <v>11.783728827339736</v>
      </c>
      <c r="X61">
        <v>37.466307254036096</v>
      </c>
      <c r="Y61">
        <v>0</v>
      </c>
      <c r="Z61">
        <v>1.6646651999999997</v>
      </c>
      <c r="AA61">
        <v>0</v>
      </c>
      <c r="AB61">
        <v>6.6362071999999994</v>
      </c>
      <c r="AC61">
        <v>4.9163427199999985</v>
      </c>
      <c r="AD61">
        <v>0</v>
      </c>
      <c r="AE61">
        <v>3.5847020000000001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13.053150000000002</v>
      </c>
      <c r="AL61">
        <v>8.8530000000000015</v>
      </c>
      <c r="AM61">
        <v>0</v>
      </c>
      <c r="AN61">
        <v>0</v>
      </c>
      <c r="AO61">
        <v>0</v>
      </c>
      <c r="AP61">
        <v>0.52059840000000002</v>
      </c>
      <c r="AQ61">
        <v>0</v>
      </c>
      <c r="AR61">
        <v>12.618719999999998</v>
      </c>
      <c r="AS61">
        <v>8.1019350280000015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25.729328228438838</v>
      </c>
      <c r="BB61">
        <f t="shared" si="0"/>
        <v>701.08785371606166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165.03268401567212</v>
      </c>
      <c r="L62">
        <v>63.621064535585042</v>
      </c>
      <c r="M62">
        <v>0</v>
      </c>
      <c r="N62">
        <v>30.005595541121739</v>
      </c>
      <c r="O62">
        <v>50.382675622432721</v>
      </c>
      <c r="P62">
        <v>60.403551680136118</v>
      </c>
      <c r="Q62">
        <v>4.2923926380368096</v>
      </c>
      <c r="R62">
        <v>5.3819837876712322</v>
      </c>
      <c r="S62">
        <v>6.6986265618860514</v>
      </c>
      <c r="T62">
        <v>0</v>
      </c>
      <c r="U62">
        <v>228.18234184167395</v>
      </c>
      <c r="V62">
        <v>3.6169090909090915</v>
      </c>
      <c r="W62">
        <v>11.783728827339736</v>
      </c>
      <c r="X62">
        <v>37.466307254036096</v>
      </c>
      <c r="Y62">
        <v>0</v>
      </c>
      <c r="Z62">
        <v>1.6646651999999997</v>
      </c>
      <c r="AA62">
        <v>0</v>
      </c>
      <c r="AB62">
        <v>6.6362071999999994</v>
      </c>
      <c r="AC62">
        <v>4.9163427199999985</v>
      </c>
      <c r="AD62">
        <v>0</v>
      </c>
      <c r="AE62">
        <v>3.5847020000000001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13.053150000000002</v>
      </c>
      <c r="AL62">
        <v>8.8530000000000015</v>
      </c>
      <c r="AM62">
        <v>0</v>
      </c>
      <c r="AN62">
        <v>0</v>
      </c>
      <c r="AO62">
        <v>0</v>
      </c>
      <c r="AP62">
        <v>0.52059840000000002</v>
      </c>
      <c r="AQ62">
        <v>0</v>
      </c>
      <c r="AR62">
        <v>12.618719999999998</v>
      </c>
      <c r="AS62">
        <v>8.1019350280000015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25.729328228438838</v>
      </c>
      <c r="BB62">
        <f t="shared" si="0"/>
        <v>701.08785371606166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165.03110757886387</v>
      </c>
      <c r="L63">
        <v>63.621064535585042</v>
      </c>
      <c r="M63">
        <v>0</v>
      </c>
      <c r="N63">
        <v>30.005595541121739</v>
      </c>
      <c r="O63">
        <v>50.382675622432721</v>
      </c>
      <c r="P63">
        <v>58.549273676819098</v>
      </c>
      <c r="Q63">
        <v>4.2923926380368096</v>
      </c>
      <c r="R63">
        <v>5.3819837876712322</v>
      </c>
      <c r="S63">
        <v>6.6986265618860514</v>
      </c>
      <c r="T63">
        <v>0</v>
      </c>
      <c r="U63">
        <v>228.18234184167395</v>
      </c>
      <c r="V63">
        <v>3.6169090909090915</v>
      </c>
      <c r="W63">
        <v>11.783728827339736</v>
      </c>
      <c r="X63">
        <v>37.466307254036096</v>
      </c>
      <c r="Y63">
        <v>0</v>
      </c>
      <c r="Z63">
        <v>1.6646651999999997</v>
      </c>
      <c r="AA63">
        <v>0</v>
      </c>
      <c r="AB63">
        <v>6.6362071999999994</v>
      </c>
      <c r="AC63">
        <v>4.9163427199999985</v>
      </c>
      <c r="AD63">
        <v>0</v>
      </c>
      <c r="AE63">
        <v>3.5847020000000001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13.053150000000002</v>
      </c>
      <c r="AL63">
        <v>8.8530000000000015</v>
      </c>
      <c r="AM63">
        <v>0</v>
      </c>
      <c r="AN63">
        <v>0</v>
      </c>
      <c r="AO63">
        <v>0</v>
      </c>
      <c r="AP63">
        <v>0.52059840000000002</v>
      </c>
      <c r="AQ63">
        <v>0</v>
      </c>
      <c r="AR63">
        <v>12.618719999999998</v>
      </c>
      <c r="AS63">
        <v>8.1019350280000015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25.663630892945974</v>
      </c>
      <c r="BB63">
        <f t="shared" si="0"/>
        <v>699.29769661142916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165.03175879809697</v>
      </c>
      <c r="L64">
        <v>63.621064535585042</v>
      </c>
      <c r="M64">
        <v>0</v>
      </c>
      <c r="N64">
        <v>30.005595541121739</v>
      </c>
      <c r="O64">
        <v>50.382675622432721</v>
      </c>
      <c r="P64">
        <v>56.684718571558051</v>
      </c>
      <c r="Q64">
        <v>4.2923926380368096</v>
      </c>
      <c r="R64">
        <v>5.3819837876712322</v>
      </c>
      <c r="S64">
        <v>6.6986265618860514</v>
      </c>
      <c r="T64">
        <v>0</v>
      </c>
      <c r="U64">
        <v>228.18234184167395</v>
      </c>
      <c r="V64">
        <v>3.6169090909090915</v>
      </c>
      <c r="W64">
        <v>11.783728827339736</v>
      </c>
      <c r="X64">
        <v>37.466307254036096</v>
      </c>
      <c r="Y64">
        <v>0</v>
      </c>
      <c r="Z64">
        <v>1.6646651999999997</v>
      </c>
      <c r="AA64">
        <v>0</v>
      </c>
      <c r="AB64">
        <v>6.6362071999999994</v>
      </c>
      <c r="AC64">
        <v>4.9163427199999985</v>
      </c>
      <c r="AD64">
        <v>0</v>
      </c>
      <c r="AE64">
        <v>3.5847020000000001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13.053150000000002</v>
      </c>
      <c r="AL64">
        <v>8.8530000000000015</v>
      </c>
      <c r="AM64">
        <v>0</v>
      </c>
      <c r="AN64">
        <v>0</v>
      </c>
      <c r="AO64">
        <v>0</v>
      </c>
      <c r="AP64">
        <v>0.52059840000000002</v>
      </c>
      <c r="AQ64">
        <v>0</v>
      </c>
      <c r="AR64">
        <v>12.618719999999998</v>
      </c>
      <c r="AS64">
        <v>8.1019350280000015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25.59764869466828</v>
      </c>
      <c r="BB64">
        <f t="shared" si="0"/>
        <v>697.49977492367907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165.03264692811121</v>
      </c>
      <c r="L65">
        <v>63.621064535585042</v>
      </c>
      <c r="M65">
        <v>0</v>
      </c>
      <c r="N65">
        <v>30.005595541121739</v>
      </c>
      <c r="O65">
        <v>50.382675622432721</v>
      </c>
      <c r="P65">
        <v>54.825302192653673</v>
      </c>
      <c r="Q65">
        <v>4.2923926380368096</v>
      </c>
      <c r="R65">
        <v>5.3819837876712322</v>
      </c>
      <c r="S65">
        <v>6.6986265618860514</v>
      </c>
      <c r="T65">
        <v>0</v>
      </c>
      <c r="U65">
        <v>228.18234184167395</v>
      </c>
      <c r="V65">
        <v>3.6169090909090915</v>
      </c>
      <c r="W65">
        <v>11.783728827339736</v>
      </c>
      <c r="X65">
        <v>37.466307254036096</v>
      </c>
      <c r="Y65">
        <v>0</v>
      </c>
      <c r="Z65">
        <v>0</v>
      </c>
      <c r="AA65">
        <v>1.9664679999999999</v>
      </c>
      <c r="AB65">
        <v>6.6362071999999994</v>
      </c>
      <c r="AC65">
        <v>4.9163427199999985</v>
      </c>
      <c r="AD65">
        <v>0</v>
      </c>
      <c r="AE65">
        <v>3.5847020000000001</v>
      </c>
      <c r="AF65">
        <v>0</v>
      </c>
      <c r="AG65">
        <v>0</v>
      </c>
      <c r="AH65">
        <v>5.7969657999999988</v>
      </c>
      <c r="AI65">
        <v>0</v>
      </c>
      <c r="AJ65">
        <v>0</v>
      </c>
      <c r="AK65">
        <v>13.053150000000002</v>
      </c>
      <c r="AL65">
        <v>8.8530000000000015</v>
      </c>
      <c r="AM65">
        <v>0</v>
      </c>
      <c r="AN65">
        <v>0</v>
      </c>
      <c r="AO65">
        <v>0</v>
      </c>
      <c r="AP65">
        <v>0.65074799999999988</v>
      </c>
      <c r="AQ65">
        <v>0</v>
      </c>
      <c r="AR65">
        <v>12.618719999999998</v>
      </c>
      <c r="AS65">
        <v>8.1019350280000015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25.752360543686166</v>
      </c>
      <c r="BB65">
        <f t="shared" si="0"/>
        <v>701.71545302577101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165.03278606269313</v>
      </c>
      <c r="L66">
        <v>63.621064535585042</v>
      </c>
      <c r="M66">
        <v>0</v>
      </c>
      <c r="N66">
        <v>30.005595541121739</v>
      </c>
      <c r="O66">
        <v>50.382675622432721</v>
      </c>
      <c r="P66">
        <v>54.825302192653673</v>
      </c>
      <c r="Q66">
        <v>4.2923926380368096</v>
      </c>
      <c r="R66">
        <v>5.3819837876712322</v>
      </c>
      <c r="S66">
        <v>6.6986265618860514</v>
      </c>
      <c r="T66">
        <v>0</v>
      </c>
      <c r="U66">
        <v>228.18234184167395</v>
      </c>
      <c r="V66">
        <v>3.6169090909090915</v>
      </c>
      <c r="W66">
        <v>11.783728827339736</v>
      </c>
      <c r="X66">
        <v>37.466307254036096</v>
      </c>
      <c r="Y66">
        <v>0</v>
      </c>
      <c r="Z66">
        <v>0</v>
      </c>
      <c r="AA66">
        <v>3.2105600000000005</v>
      </c>
      <c r="AB66">
        <v>6.6362071999999994</v>
      </c>
      <c r="AC66">
        <v>4.9163427199999985</v>
      </c>
      <c r="AD66">
        <v>0</v>
      </c>
      <c r="AE66">
        <v>3.5847020000000001</v>
      </c>
      <c r="AF66">
        <v>0</v>
      </c>
      <c r="AG66">
        <v>0</v>
      </c>
      <c r="AH66">
        <v>7.2161400000000002</v>
      </c>
      <c r="AI66">
        <v>0</v>
      </c>
      <c r="AJ66">
        <v>0</v>
      </c>
      <c r="AK66">
        <v>13.053150000000002</v>
      </c>
      <c r="AL66">
        <v>8.8530000000000015</v>
      </c>
      <c r="AM66">
        <v>0</v>
      </c>
      <c r="AN66">
        <v>0</v>
      </c>
      <c r="AO66">
        <v>0</v>
      </c>
      <c r="AP66">
        <v>0.65074799999999988</v>
      </c>
      <c r="AQ66">
        <v>0</v>
      </c>
      <c r="AR66">
        <v>12.618719999999998</v>
      </c>
      <c r="AS66">
        <v>8.1019350280000015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25.846644931711793</v>
      </c>
      <c r="BB66">
        <f t="shared" si="0"/>
        <v>704.28457397232728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165.03320460821615</v>
      </c>
      <c r="L67">
        <v>63.621064535585042</v>
      </c>
      <c r="M67">
        <v>0</v>
      </c>
      <c r="N67">
        <v>30.005595541121739</v>
      </c>
      <c r="O67">
        <v>50.382675622432721</v>
      </c>
      <c r="P67">
        <v>54.825302192653673</v>
      </c>
      <c r="Q67">
        <v>4.2923926380368096</v>
      </c>
      <c r="R67">
        <v>5.3819837876712322</v>
      </c>
      <c r="S67">
        <v>6.6986265618860514</v>
      </c>
      <c r="T67">
        <v>0</v>
      </c>
      <c r="U67">
        <v>228.18234184167395</v>
      </c>
      <c r="V67">
        <v>3.6169090909090915</v>
      </c>
      <c r="W67">
        <v>11.783728827339736</v>
      </c>
      <c r="X67">
        <v>37.466307254036096</v>
      </c>
      <c r="Y67">
        <v>0</v>
      </c>
      <c r="Z67">
        <v>0</v>
      </c>
      <c r="AA67">
        <v>3.2105600000000005</v>
      </c>
      <c r="AB67">
        <v>6.6362071999999994</v>
      </c>
      <c r="AC67">
        <v>2.4581713599999997</v>
      </c>
      <c r="AD67">
        <v>2.3151845999999998</v>
      </c>
      <c r="AE67">
        <v>7.1694040000000001</v>
      </c>
      <c r="AF67">
        <v>0</v>
      </c>
      <c r="AG67">
        <v>0</v>
      </c>
      <c r="AH67">
        <v>10.583671999999998</v>
      </c>
      <c r="AI67">
        <v>0</v>
      </c>
      <c r="AJ67">
        <v>0</v>
      </c>
      <c r="AK67">
        <v>13.053150000000002</v>
      </c>
      <c r="AL67">
        <v>5.3118000000000016</v>
      </c>
      <c r="AM67">
        <v>0</v>
      </c>
      <c r="AN67">
        <v>0</v>
      </c>
      <c r="AO67">
        <v>0</v>
      </c>
      <c r="AP67">
        <v>0.65074799999999988</v>
      </c>
      <c r="AQ67">
        <v>0</v>
      </c>
      <c r="AR67">
        <v>12.618719999999998</v>
      </c>
      <c r="AS67">
        <v>8.1019350280000015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25.962348420085945</v>
      </c>
      <c r="BB67">
        <f t="shared" si="0"/>
        <v>707.43733626947608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165.03266610433374</v>
      </c>
      <c r="L68">
        <v>63.621064535585042</v>
      </c>
      <c r="M68">
        <v>0</v>
      </c>
      <c r="N68">
        <v>30.005595541121739</v>
      </c>
      <c r="O68">
        <v>50.382675622432721</v>
      </c>
      <c r="P68">
        <v>54.825302192653673</v>
      </c>
      <c r="Q68">
        <v>4.2923926380368096</v>
      </c>
      <c r="R68">
        <v>5.3819837876712322</v>
      </c>
      <c r="S68">
        <v>6.6986265618860514</v>
      </c>
      <c r="T68">
        <v>0</v>
      </c>
      <c r="U68">
        <v>228.18234184167395</v>
      </c>
      <c r="V68">
        <v>3.6169090909090915</v>
      </c>
      <c r="W68">
        <v>11.783728827339736</v>
      </c>
      <c r="X68">
        <v>37.466307254036096</v>
      </c>
      <c r="Y68">
        <v>0</v>
      </c>
      <c r="Z68">
        <v>0</v>
      </c>
      <c r="AA68">
        <v>3.2105600000000005</v>
      </c>
      <c r="AB68">
        <v>3.3181035999999993</v>
      </c>
      <c r="AC68">
        <v>2.4581713599999997</v>
      </c>
      <c r="AD68">
        <v>2.3151845999999998</v>
      </c>
      <c r="AE68">
        <v>7.1694040000000001</v>
      </c>
      <c r="AF68">
        <v>0</v>
      </c>
      <c r="AG68">
        <v>0</v>
      </c>
      <c r="AH68">
        <v>10.583671999999998</v>
      </c>
      <c r="AI68">
        <v>0</v>
      </c>
      <c r="AJ68">
        <v>0</v>
      </c>
      <c r="AK68">
        <v>13.053150000000002</v>
      </c>
      <c r="AL68">
        <v>5.3118000000000016</v>
      </c>
      <c r="AM68">
        <v>0</v>
      </c>
      <c r="AN68">
        <v>0</v>
      </c>
      <c r="AO68">
        <v>0</v>
      </c>
      <c r="AP68">
        <v>0.65074799999999988</v>
      </c>
      <c r="AQ68">
        <v>0</v>
      </c>
      <c r="AR68">
        <v>12.618719999999998</v>
      </c>
      <c r="AS68">
        <v>8.1019350280000015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25.844868334474313</v>
      </c>
      <c r="BB68">
        <f t="shared" ref="BB68:BB99" si="1">SUM(B68:AZ68)-BA68</f>
        <v>704.2361742512054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165.03276746833535</v>
      </c>
      <c r="L69">
        <v>63.621064535585042</v>
      </c>
      <c r="M69">
        <v>0</v>
      </c>
      <c r="N69">
        <v>30.005595541121739</v>
      </c>
      <c r="O69">
        <v>50.382675622432721</v>
      </c>
      <c r="P69">
        <v>54.825302192653673</v>
      </c>
      <c r="Q69">
        <v>4.2923926380368096</v>
      </c>
      <c r="R69">
        <v>5.3819837876712322</v>
      </c>
      <c r="S69">
        <v>6.6986265618860514</v>
      </c>
      <c r="T69">
        <v>0</v>
      </c>
      <c r="U69">
        <v>228.18234184167395</v>
      </c>
      <c r="V69">
        <v>3.6169090909090915</v>
      </c>
      <c r="W69">
        <v>11.783728827339736</v>
      </c>
      <c r="X69">
        <v>37.466307254036096</v>
      </c>
      <c r="Y69">
        <v>0</v>
      </c>
      <c r="Z69">
        <v>0</v>
      </c>
      <c r="AA69">
        <v>3.2105600000000005</v>
      </c>
      <c r="AB69">
        <v>3.3181035999999993</v>
      </c>
      <c r="AC69">
        <v>2.4581713599999997</v>
      </c>
      <c r="AD69">
        <v>2.3151845999999998</v>
      </c>
      <c r="AE69">
        <v>7.1694040000000001</v>
      </c>
      <c r="AF69">
        <v>0</v>
      </c>
      <c r="AG69">
        <v>0</v>
      </c>
      <c r="AH69">
        <v>10.583671999999998</v>
      </c>
      <c r="AI69">
        <v>0</v>
      </c>
      <c r="AJ69">
        <v>0</v>
      </c>
      <c r="AK69">
        <v>13.053150000000002</v>
      </c>
      <c r="AL69">
        <v>5.3118000000000016</v>
      </c>
      <c r="AM69">
        <v>0</v>
      </c>
      <c r="AN69">
        <v>0</v>
      </c>
      <c r="AO69">
        <v>0</v>
      </c>
      <c r="AP69">
        <v>0.65074799999999988</v>
      </c>
      <c r="AQ69">
        <v>0</v>
      </c>
      <c r="AR69">
        <v>12.618719999999998</v>
      </c>
      <c r="AS69">
        <v>8.1019350280000015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25.84487192659293</v>
      </c>
      <c r="BB69">
        <f t="shared" si="1"/>
        <v>704.2362720230883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165.03362768287681</v>
      </c>
      <c r="L70">
        <v>63.621064535585042</v>
      </c>
      <c r="M70">
        <v>0</v>
      </c>
      <c r="N70">
        <v>30.005595541121739</v>
      </c>
      <c r="O70">
        <v>50.382675622432721</v>
      </c>
      <c r="P70">
        <v>54.825302192653673</v>
      </c>
      <c r="Q70">
        <v>4.2923926380368096</v>
      </c>
      <c r="R70">
        <v>5.3819837876712322</v>
      </c>
      <c r="S70">
        <v>6.6986265618860514</v>
      </c>
      <c r="T70">
        <v>0</v>
      </c>
      <c r="U70">
        <v>228.18234184167395</v>
      </c>
      <c r="V70">
        <v>3.6169090909090915</v>
      </c>
      <c r="W70">
        <v>11.783728827339736</v>
      </c>
      <c r="X70">
        <v>37.466307254036096</v>
      </c>
      <c r="Y70">
        <v>0</v>
      </c>
      <c r="Z70">
        <v>1.6764000000000001</v>
      </c>
      <c r="AA70">
        <v>3.2105600000000005</v>
      </c>
      <c r="AB70">
        <v>3.3181035999999993</v>
      </c>
      <c r="AC70">
        <v>2.4581713599999997</v>
      </c>
      <c r="AD70">
        <v>2.3151845999999998</v>
      </c>
      <c r="AE70">
        <v>7.1694040000000001</v>
      </c>
      <c r="AF70">
        <v>0</v>
      </c>
      <c r="AG70">
        <v>0</v>
      </c>
      <c r="AH70">
        <v>10.583671999999998</v>
      </c>
      <c r="AI70">
        <v>0</v>
      </c>
      <c r="AJ70">
        <v>0</v>
      </c>
      <c r="AK70">
        <v>13.053150000000002</v>
      </c>
      <c r="AL70">
        <v>5.3118000000000016</v>
      </c>
      <c r="AM70">
        <v>1.3406171428571427</v>
      </c>
      <c r="AN70">
        <v>0</v>
      </c>
      <c r="AO70">
        <v>0</v>
      </c>
      <c r="AP70">
        <v>0.65074799999999988</v>
      </c>
      <c r="AQ70">
        <v>0</v>
      </c>
      <c r="AR70">
        <v>12.618719999999998</v>
      </c>
      <c r="AS70">
        <v>8.1019350280000015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25.951704712959113</v>
      </c>
      <c r="BB70">
        <f t="shared" si="1"/>
        <v>707.14731659412075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165.03214496514744</v>
      </c>
      <c r="L71">
        <v>63.621064535585042</v>
      </c>
      <c r="M71">
        <v>0</v>
      </c>
      <c r="N71">
        <v>30.005595541121739</v>
      </c>
      <c r="O71">
        <v>50.382675622432721</v>
      </c>
      <c r="P71">
        <v>54.825302192653673</v>
      </c>
      <c r="Q71">
        <v>4.2923926380368096</v>
      </c>
      <c r="R71">
        <v>5.3819837876712322</v>
      </c>
      <c r="S71">
        <v>6.6986265618860514</v>
      </c>
      <c r="T71">
        <v>0</v>
      </c>
      <c r="U71">
        <v>228.18234184167395</v>
      </c>
      <c r="V71">
        <v>3.6169090909090915</v>
      </c>
      <c r="W71">
        <v>11.783728827339736</v>
      </c>
      <c r="X71">
        <v>37.466307254036096</v>
      </c>
      <c r="Y71">
        <v>0</v>
      </c>
      <c r="Z71">
        <v>1.6764000000000001</v>
      </c>
      <c r="AA71">
        <v>6.421120000000001</v>
      </c>
      <c r="AB71">
        <v>3.3181035999999993</v>
      </c>
      <c r="AC71">
        <v>2.4581713599999997</v>
      </c>
      <c r="AD71">
        <v>2.3151845999999998</v>
      </c>
      <c r="AE71">
        <v>7.1694040000000001</v>
      </c>
      <c r="AF71">
        <v>0</v>
      </c>
      <c r="AG71">
        <v>0</v>
      </c>
      <c r="AH71">
        <v>10.583671999999998</v>
      </c>
      <c r="AI71">
        <v>0</v>
      </c>
      <c r="AJ71">
        <v>0</v>
      </c>
      <c r="AK71">
        <v>13.053150000000002</v>
      </c>
      <c r="AL71">
        <v>5.3118000000000016</v>
      </c>
      <c r="AM71">
        <v>2.3697777777777778</v>
      </c>
      <c r="AN71">
        <v>0</v>
      </c>
      <c r="AO71">
        <v>0</v>
      </c>
      <c r="AP71">
        <v>0.65074799999999988</v>
      </c>
      <c r="AQ71">
        <v>0</v>
      </c>
      <c r="AR71">
        <v>12.618719999999998</v>
      </c>
      <c r="AS71">
        <v>8.1019350280000015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26.101738310071539</v>
      </c>
      <c r="BB71">
        <f t="shared" si="1"/>
        <v>711.2355209141997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165.03098499165424</v>
      </c>
      <c r="L72">
        <v>63.621064535585042</v>
      </c>
      <c r="M72">
        <v>0</v>
      </c>
      <c r="N72">
        <v>30.005595541121739</v>
      </c>
      <c r="O72">
        <v>50.382675622432721</v>
      </c>
      <c r="P72">
        <v>54.825302192653673</v>
      </c>
      <c r="Q72">
        <v>4.2923926380368096</v>
      </c>
      <c r="R72">
        <v>5.3819837876712322</v>
      </c>
      <c r="S72">
        <v>6.6986265618860514</v>
      </c>
      <c r="T72">
        <v>0</v>
      </c>
      <c r="U72">
        <v>228.18234184167395</v>
      </c>
      <c r="V72">
        <v>3.6169090909090915</v>
      </c>
      <c r="W72">
        <v>11.783728827339736</v>
      </c>
      <c r="X72">
        <v>37.466307254036096</v>
      </c>
      <c r="Y72">
        <v>0</v>
      </c>
      <c r="Z72">
        <v>1.6764000000000001</v>
      </c>
      <c r="AA72">
        <v>6.421120000000001</v>
      </c>
      <c r="AB72">
        <v>3.3181035999999993</v>
      </c>
      <c r="AC72">
        <v>2.4581713599999997</v>
      </c>
      <c r="AD72">
        <v>2.3151845999999998</v>
      </c>
      <c r="AE72">
        <v>7.1694040000000001</v>
      </c>
      <c r="AF72">
        <v>0</v>
      </c>
      <c r="AG72">
        <v>0</v>
      </c>
      <c r="AH72">
        <v>10.583671999999998</v>
      </c>
      <c r="AI72">
        <v>0</v>
      </c>
      <c r="AJ72">
        <v>0</v>
      </c>
      <c r="AK72">
        <v>13.053150000000002</v>
      </c>
      <c r="AL72">
        <v>5.3118000000000016</v>
      </c>
      <c r="AM72">
        <v>2.3697777777777778</v>
      </c>
      <c r="AN72">
        <v>0</v>
      </c>
      <c r="AO72">
        <v>0</v>
      </c>
      <c r="AP72">
        <v>0.65074799999999988</v>
      </c>
      <c r="AQ72">
        <v>0</v>
      </c>
      <c r="AR72">
        <v>12.618719999999998</v>
      </c>
      <c r="AS72">
        <v>8.1019350280000015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26.101697248360665</v>
      </c>
      <c r="BB72">
        <f t="shared" si="1"/>
        <v>711.23440200241726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165.03271498816494</v>
      </c>
      <c r="L73">
        <v>63.621064535585042</v>
      </c>
      <c r="M73">
        <v>0</v>
      </c>
      <c r="N73">
        <v>30.005595541121739</v>
      </c>
      <c r="O73">
        <v>50.382675622432721</v>
      </c>
      <c r="P73">
        <v>54.825302192653673</v>
      </c>
      <c r="Q73">
        <v>4.2923926380368096</v>
      </c>
      <c r="R73">
        <v>5.3819837876712322</v>
      </c>
      <c r="S73">
        <v>6.6986265618860514</v>
      </c>
      <c r="T73">
        <v>0</v>
      </c>
      <c r="U73">
        <v>228.18234184167395</v>
      </c>
      <c r="V73">
        <v>3.6169090909090915</v>
      </c>
      <c r="W73">
        <v>11.783728827339736</v>
      </c>
      <c r="X73">
        <v>37.466307254036096</v>
      </c>
      <c r="Y73">
        <v>0</v>
      </c>
      <c r="Z73">
        <v>1.6764000000000001</v>
      </c>
      <c r="AA73">
        <v>6.421120000000001</v>
      </c>
      <c r="AB73">
        <v>3.3181035999999993</v>
      </c>
      <c r="AC73">
        <v>2.4581713599999997</v>
      </c>
      <c r="AD73">
        <v>2.3151845999999998</v>
      </c>
      <c r="AE73">
        <v>7.1694040000000001</v>
      </c>
      <c r="AF73">
        <v>0</v>
      </c>
      <c r="AG73">
        <v>0</v>
      </c>
      <c r="AH73">
        <v>10.583671999999998</v>
      </c>
      <c r="AI73">
        <v>0</v>
      </c>
      <c r="AJ73">
        <v>0</v>
      </c>
      <c r="AK73">
        <v>13.053150000000002</v>
      </c>
      <c r="AL73">
        <v>5.3118000000000016</v>
      </c>
      <c r="AM73">
        <v>2.6406095238095237</v>
      </c>
      <c r="AN73">
        <v>0</v>
      </c>
      <c r="AO73">
        <v>0</v>
      </c>
      <c r="AP73">
        <v>2.0498561999999998</v>
      </c>
      <c r="AQ73">
        <v>0</v>
      </c>
      <c r="AR73">
        <v>12.618719999999998</v>
      </c>
      <c r="AS73">
        <v>8.1019350280000015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26.16087452309705</v>
      </c>
      <c r="BB73">
        <f t="shared" si="1"/>
        <v>712.84689467022326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165.0328603565043</v>
      </c>
      <c r="L74">
        <v>63.621064535585042</v>
      </c>
      <c r="M74">
        <v>0</v>
      </c>
      <c r="N74">
        <v>30.005595541121739</v>
      </c>
      <c r="O74">
        <v>50.382675622432721</v>
      </c>
      <c r="P74">
        <v>54.825302192653673</v>
      </c>
      <c r="Q74">
        <v>4.2923926380368096</v>
      </c>
      <c r="R74">
        <v>5.3819837876712322</v>
      </c>
      <c r="S74">
        <v>6.6986265618860514</v>
      </c>
      <c r="T74">
        <v>0</v>
      </c>
      <c r="U74">
        <v>228.18234184167395</v>
      </c>
      <c r="V74">
        <v>3.6169090909090915</v>
      </c>
      <c r="W74">
        <v>11.783728827339736</v>
      </c>
      <c r="X74">
        <v>37.466307254036096</v>
      </c>
      <c r="Y74">
        <v>0</v>
      </c>
      <c r="Z74">
        <v>1.6764000000000001</v>
      </c>
      <c r="AA74">
        <v>6.421120000000001</v>
      </c>
      <c r="AB74">
        <v>3.3181035999999993</v>
      </c>
      <c r="AC74">
        <v>2.4581713599999997</v>
      </c>
      <c r="AD74">
        <v>2.3151845999999998</v>
      </c>
      <c r="AE74">
        <v>7.1694040000000001</v>
      </c>
      <c r="AF74">
        <v>0</v>
      </c>
      <c r="AG74">
        <v>0</v>
      </c>
      <c r="AH74">
        <v>10.583671999999998</v>
      </c>
      <c r="AI74">
        <v>0</v>
      </c>
      <c r="AJ74">
        <v>0</v>
      </c>
      <c r="AK74">
        <v>13.053150000000002</v>
      </c>
      <c r="AL74">
        <v>8.8530000000000015</v>
      </c>
      <c r="AM74">
        <v>2.6812342857142855</v>
      </c>
      <c r="AN74">
        <v>0</v>
      </c>
      <c r="AO74">
        <v>0</v>
      </c>
      <c r="AP74">
        <v>2.0498561999999998</v>
      </c>
      <c r="AQ74">
        <v>0</v>
      </c>
      <c r="AR74">
        <v>12.618719999999998</v>
      </c>
      <c r="AS74">
        <v>8.1019350280000015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26.287676469453807</v>
      </c>
      <c r="BB74">
        <f t="shared" si="1"/>
        <v>716.30206285411066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165.03242272865185</v>
      </c>
      <c r="L75">
        <v>63.621064535585042</v>
      </c>
      <c r="M75">
        <v>0</v>
      </c>
      <c r="N75">
        <v>30.005595541121739</v>
      </c>
      <c r="O75">
        <v>50.382675622432721</v>
      </c>
      <c r="P75">
        <v>54.825302192653673</v>
      </c>
      <c r="Q75">
        <v>4.2923926380368096</v>
      </c>
      <c r="R75">
        <v>5.3819837876712322</v>
      </c>
      <c r="S75">
        <v>6.6986265618860514</v>
      </c>
      <c r="T75">
        <v>0</v>
      </c>
      <c r="U75">
        <v>228.18234184167395</v>
      </c>
      <c r="V75">
        <v>3.6169090909090915</v>
      </c>
      <c r="W75">
        <v>11.783728827339736</v>
      </c>
      <c r="X75">
        <v>37.466307254036096</v>
      </c>
      <c r="Y75">
        <v>0</v>
      </c>
      <c r="Z75">
        <v>1.6764000000000001</v>
      </c>
      <c r="AA75">
        <v>6.421120000000001</v>
      </c>
      <c r="AB75">
        <v>3.3181035999999993</v>
      </c>
      <c r="AC75">
        <v>2.4581713599999997</v>
      </c>
      <c r="AD75">
        <v>2.3151845999999998</v>
      </c>
      <c r="AE75">
        <v>7.1694040000000001</v>
      </c>
      <c r="AF75">
        <v>0</v>
      </c>
      <c r="AG75">
        <v>0</v>
      </c>
      <c r="AH75">
        <v>11.8825772</v>
      </c>
      <c r="AI75">
        <v>0</v>
      </c>
      <c r="AJ75">
        <v>0</v>
      </c>
      <c r="AK75">
        <v>13.053150000000002</v>
      </c>
      <c r="AL75">
        <v>20.361900000000002</v>
      </c>
      <c r="AM75">
        <v>2.6812342857142855</v>
      </c>
      <c r="AN75">
        <v>0</v>
      </c>
      <c r="AO75">
        <v>0</v>
      </c>
      <c r="AP75">
        <v>2.0498561999999998</v>
      </c>
      <c r="AQ75">
        <v>0</v>
      </c>
      <c r="AR75">
        <v>12.618719999999998</v>
      </c>
      <c r="AS75">
        <v>8.1019350280000015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26.741057358002607</v>
      </c>
      <c r="BB75">
        <f t="shared" si="1"/>
        <v>728.65604953770946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165.03268401567212</v>
      </c>
      <c r="L76">
        <v>63.621064535585042</v>
      </c>
      <c r="M76">
        <v>0</v>
      </c>
      <c r="N76">
        <v>30.005595541121739</v>
      </c>
      <c r="O76">
        <v>50.382675622432721</v>
      </c>
      <c r="P76">
        <v>54.825302192653673</v>
      </c>
      <c r="Q76">
        <v>4.2923926380368096</v>
      </c>
      <c r="R76">
        <v>5.3819837876712322</v>
      </c>
      <c r="S76">
        <v>6.6986265618860514</v>
      </c>
      <c r="T76">
        <v>0</v>
      </c>
      <c r="U76">
        <v>228.18234184167395</v>
      </c>
      <c r="V76">
        <v>3.6169090909090915</v>
      </c>
      <c r="W76">
        <v>11.783728827339736</v>
      </c>
      <c r="X76">
        <v>37.466307254036096</v>
      </c>
      <c r="Y76">
        <v>0</v>
      </c>
      <c r="Z76">
        <v>1.6764000000000001</v>
      </c>
      <c r="AA76">
        <v>6.421120000000001</v>
      </c>
      <c r="AB76">
        <v>3.3181035999999993</v>
      </c>
      <c r="AC76">
        <v>4.9163427199999985</v>
      </c>
      <c r="AD76">
        <v>4.6303691999999996</v>
      </c>
      <c r="AE76">
        <v>7.1694040000000001</v>
      </c>
      <c r="AF76">
        <v>0</v>
      </c>
      <c r="AG76">
        <v>0</v>
      </c>
      <c r="AH76">
        <v>17.8238658</v>
      </c>
      <c r="AI76">
        <v>0</v>
      </c>
      <c r="AJ76">
        <v>0</v>
      </c>
      <c r="AK76">
        <v>13.053150000000002</v>
      </c>
      <c r="AL76">
        <v>20.361900000000002</v>
      </c>
      <c r="AM76">
        <v>2.6812342857142855</v>
      </c>
      <c r="AN76">
        <v>0</v>
      </c>
      <c r="AO76">
        <v>0</v>
      </c>
      <c r="AP76">
        <v>1.9847814000000001</v>
      </c>
      <c r="AQ76">
        <v>0</v>
      </c>
      <c r="AR76">
        <v>12.618719999999998</v>
      </c>
      <c r="AS76">
        <v>8.1019350280000015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27.11806137131402</v>
      </c>
      <c r="BB76">
        <f t="shared" si="1"/>
        <v>738.92887657141819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165.03162635895967</v>
      </c>
      <c r="L77">
        <v>63.621064535585042</v>
      </c>
      <c r="M77">
        <v>0</v>
      </c>
      <c r="N77">
        <v>30.005595541121739</v>
      </c>
      <c r="O77">
        <v>50.382675622432721</v>
      </c>
      <c r="P77">
        <v>54.825302192653673</v>
      </c>
      <c r="Q77">
        <v>4.2923926380368096</v>
      </c>
      <c r="R77">
        <v>5.3819837876712322</v>
      </c>
      <c r="S77">
        <v>6.6986265618860514</v>
      </c>
      <c r="T77">
        <v>0</v>
      </c>
      <c r="U77">
        <v>228.18234184167395</v>
      </c>
      <c r="V77">
        <v>3.6169090909090915</v>
      </c>
      <c r="W77">
        <v>11.783728827339736</v>
      </c>
      <c r="X77">
        <v>37.466307254036096</v>
      </c>
      <c r="Y77">
        <v>0</v>
      </c>
      <c r="Z77">
        <v>1.6646651999999997</v>
      </c>
      <c r="AA77">
        <v>9.6316799999999994</v>
      </c>
      <c r="AB77">
        <v>6.6700654000000004</v>
      </c>
      <c r="AC77">
        <v>4.9163427199999985</v>
      </c>
      <c r="AD77">
        <v>4.6303691999999996</v>
      </c>
      <c r="AE77">
        <v>7.1694040000000001</v>
      </c>
      <c r="AF77">
        <v>0</v>
      </c>
      <c r="AG77">
        <v>0</v>
      </c>
      <c r="AH77">
        <v>23.7651544</v>
      </c>
      <c r="AI77">
        <v>0.64668399999999981</v>
      </c>
      <c r="AJ77">
        <v>0</v>
      </c>
      <c r="AK77">
        <v>13.053150000000002</v>
      </c>
      <c r="AL77">
        <v>20.361900000000002</v>
      </c>
      <c r="AM77">
        <v>2.6812342857142855</v>
      </c>
      <c r="AN77">
        <v>0</v>
      </c>
      <c r="AO77">
        <v>0</v>
      </c>
      <c r="AP77">
        <v>0.5856732</v>
      </c>
      <c r="AQ77">
        <v>0</v>
      </c>
      <c r="AR77">
        <v>12.618719999999998</v>
      </c>
      <c r="AS77">
        <v>8.1019350280000015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27.533607656625101</v>
      </c>
      <c r="BB77">
        <f t="shared" si="1"/>
        <v>750.25192402939479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165.03162635895967</v>
      </c>
      <c r="L78">
        <v>63.621064535585042</v>
      </c>
      <c r="M78">
        <v>0</v>
      </c>
      <c r="N78">
        <v>30.005595541121739</v>
      </c>
      <c r="O78">
        <v>50.382675622432721</v>
      </c>
      <c r="P78">
        <v>54.825302192653673</v>
      </c>
      <c r="Q78">
        <v>4.2923926380368096</v>
      </c>
      <c r="R78">
        <v>5.3819837876712322</v>
      </c>
      <c r="S78">
        <v>6.6986265618860514</v>
      </c>
      <c r="T78">
        <v>0</v>
      </c>
      <c r="U78">
        <v>228.18234184167395</v>
      </c>
      <c r="V78">
        <v>3.6169090909090915</v>
      </c>
      <c r="W78">
        <v>11.783728827339736</v>
      </c>
      <c r="X78">
        <v>37.466307254036096</v>
      </c>
      <c r="Y78">
        <v>0</v>
      </c>
      <c r="Z78">
        <v>1.6646651999999997</v>
      </c>
      <c r="AA78">
        <v>9.6316799999999994</v>
      </c>
      <c r="AB78">
        <v>6.6700654000000004</v>
      </c>
      <c r="AC78">
        <v>7.3819532319999999</v>
      </c>
      <c r="AD78">
        <v>6.945553799999999</v>
      </c>
      <c r="AE78">
        <v>7.1694040000000001</v>
      </c>
      <c r="AF78">
        <v>0</v>
      </c>
      <c r="AG78">
        <v>0</v>
      </c>
      <c r="AH78">
        <v>29.706442999999997</v>
      </c>
      <c r="AI78">
        <v>1.2933679999999996</v>
      </c>
      <c r="AJ78">
        <v>0</v>
      </c>
      <c r="AK78">
        <v>13.053150000000002</v>
      </c>
      <c r="AL78">
        <v>20.361900000000002</v>
      </c>
      <c r="AM78">
        <v>4.0218514285714289</v>
      </c>
      <c r="AN78">
        <v>0</v>
      </c>
      <c r="AO78">
        <v>0</v>
      </c>
      <c r="AP78">
        <v>0.5856732</v>
      </c>
      <c r="AQ78">
        <v>0</v>
      </c>
      <c r="AR78">
        <v>12.618719999999998</v>
      </c>
      <c r="AS78">
        <v>8.1019350280000015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27.983519798402881</v>
      </c>
      <c r="BB78">
        <f t="shared" si="1"/>
        <v>762.51139674247406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165.03162635895967</v>
      </c>
      <c r="L79">
        <v>63.621064535585042</v>
      </c>
      <c r="M79">
        <v>0</v>
      </c>
      <c r="N79">
        <v>30.005595541121739</v>
      </c>
      <c r="O79">
        <v>50.382675622432721</v>
      </c>
      <c r="P79">
        <v>54.825302192653673</v>
      </c>
      <c r="Q79">
        <v>4.2923926380368096</v>
      </c>
      <c r="R79">
        <v>5.3819837876712322</v>
      </c>
      <c r="S79">
        <v>6.6986265618860514</v>
      </c>
      <c r="T79">
        <v>0</v>
      </c>
      <c r="U79">
        <v>228.18234184167395</v>
      </c>
      <c r="V79">
        <v>3.6169090909090915</v>
      </c>
      <c r="W79">
        <v>11.783728827339736</v>
      </c>
      <c r="X79">
        <v>37.466307254036096</v>
      </c>
      <c r="Y79">
        <v>0</v>
      </c>
      <c r="Z79">
        <v>4.9939956000000008</v>
      </c>
      <c r="AA79">
        <v>10.705612319999998</v>
      </c>
      <c r="AB79">
        <v>10.035570479999999</v>
      </c>
      <c r="AC79">
        <v>7.3819532319999999</v>
      </c>
      <c r="AD79">
        <v>9.2607383999999993</v>
      </c>
      <c r="AE79">
        <v>12.556885224000002</v>
      </c>
      <c r="AF79">
        <v>0</v>
      </c>
      <c r="AG79">
        <v>0</v>
      </c>
      <c r="AH79">
        <v>35.6477316</v>
      </c>
      <c r="AI79">
        <v>8.4068919999999991</v>
      </c>
      <c r="AJ79">
        <v>0</v>
      </c>
      <c r="AK79">
        <v>13.053150000000002</v>
      </c>
      <c r="AL79">
        <v>8.8530000000000015</v>
      </c>
      <c r="AM79">
        <v>4.0218514285714289</v>
      </c>
      <c r="AN79">
        <v>0</v>
      </c>
      <c r="AO79">
        <v>0</v>
      </c>
      <c r="AP79">
        <v>0.5856732</v>
      </c>
      <c r="AQ79">
        <v>0</v>
      </c>
      <c r="AR79">
        <v>12.618719999999998</v>
      </c>
      <c r="AS79">
        <v>8.1019350280000015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28.585933859194625</v>
      </c>
      <c r="BB79">
        <f t="shared" si="1"/>
        <v>778.92632890568245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165.03162635895967</v>
      </c>
      <c r="L80">
        <v>63.621064535585042</v>
      </c>
      <c r="M80">
        <v>0</v>
      </c>
      <c r="N80">
        <v>30.005595541121739</v>
      </c>
      <c r="O80">
        <v>50.382675622432721</v>
      </c>
      <c r="P80">
        <v>54.825302192653673</v>
      </c>
      <c r="Q80">
        <v>4.2923926380368096</v>
      </c>
      <c r="R80">
        <v>5.3819837876712322</v>
      </c>
      <c r="S80">
        <v>6.6986265618860514</v>
      </c>
      <c r="T80">
        <v>0</v>
      </c>
      <c r="U80">
        <v>228.18234184167395</v>
      </c>
      <c r="V80">
        <v>3.6169090909090915</v>
      </c>
      <c r="W80">
        <v>11.783728827339736</v>
      </c>
      <c r="X80">
        <v>37.466307254036096</v>
      </c>
      <c r="Y80">
        <v>0</v>
      </c>
      <c r="Z80">
        <v>4.9939956000000008</v>
      </c>
      <c r="AA80">
        <v>10.705612319999998</v>
      </c>
      <c r="AB80">
        <v>10.035570479999999</v>
      </c>
      <c r="AC80">
        <v>7.3819532319999999</v>
      </c>
      <c r="AD80">
        <v>9.2607383999999993</v>
      </c>
      <c r="AE80">
        <v>12.556885224000002</v>
      </c>
      <c r="AF80">
        <v>0</v>
      </c>
      <c r="AG80">
        <v>0</v>
      </c>
      <c r="AH80">
        <v>35.6477316</v>
      </c>
      <c r="AI80">
        <v>8.4068919999999991</v>
      </c>
      <c r="AJ80">
        <v>0</v>
      </c>
      <c r="AK80">
        <v>13.053150000000002</v>
      </c>
      <c r="AL80">
        <v>5.3118000000000016</v>
      </c>
      <c r="AM80">
        <v>4.0218514285714289</v>
      </c>
      <c r="AN80">
        <v>0</v>
      </c>
      <c r="AO80">
        <v>0</v>
      </c>
      <c r="AP80">
        <v>0.5856732</v>
      </c>
      <c r="AQ80">
        <v>0</v>
      </c>
      <c r="AR80">
        <v>12.618719999999998</v>
      </c>
      <c r="AS80">
        <v>8.1019350280000015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28.460575277611149</v>
      </c>
      <c r="BB80">
        <f t="shared" si="1"/>
        <v>775.51048748726589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165.03162635895967</v>
      </c>
      <c r="L81">
        <v>63.621064535585042</v>
      </c>
      <c r="M81">
        <v>0</v>
      </c>
      <c r="N81">
        <v>30.005595541121739</v>
      </c>
      <c r="O81">
        <v>50.382675622432721</v>
      </c>
      <c r="P81">
        <v>54.825302192653673</v>
      </c>
      <c r="Q81">
        <v>4.2923926380368096</v>
      </c>
      <c r="R81">
        <v>5.3819837876712322</v>
      </c>
      <c r="S81">
        <v>6.6986265618860514</v>
      </c>
      <c r="T81">
        <v>0</v>
      </c>
      <c r="U81">
        <v>228.18234184167395</v>
      </c>
      <c r="V81">
        <v>3.6169090909090915</v>
      </c>
      <c r="W81">
        <v>11.783728827339736</v>
      </c>
      <c r="X81">
        <v>37.466307254036096</v>
      </c>
      <c r="Y81">
        <v>0</v>
      </c>
      <c r="Z81">
        <v>4.9939956000000008</v>
      </c>
      <c r="AA81">
        <v>10.705612319999998</v>
      </c>
      <c r="AB81">
        <v>10.035570479999999</v>
      </c>
      <c r="AC81">
        <v>7.3819532319999999</v>
      </c>
      <c r="AD81">
        <v>9.2607383999999993</v>
      </c>
      <c r="AE81">
        <v>12.556885224000002</v>
      </c>
      <c r="AF81">
        <v>0</v>
      </c>
      <c r="AG81">
        <v>0</v>
      </c>
      <c r="AH81">
        <v>35.6477316</v>
      </c>
      <c r="AI81">
        <v>8.4068919999999991</v>
      </c>
      <c r="AJ81">
        <v>0</v>
      </c>
      <c r="AK81">
        <v>13.053150000000002</v>
      </c>
      <c r="AL81">
        <v>5.3118000000000016</v>
      </c>
      <c r="AM81">
        <v>4.0218514285714289</v>
      </c>
      <c r="AN81">
        <v>0</v>
      </c>
      <c r="AO81">
        <v>0</v>
      </c>
      <c r="AP81">
        <v>0.5856732</v>
      </c>
      <c r="AQ81">
        <v>0</v>
      </c>
      <c r="AR81">
        <v>12.618719999999998</v>
      </c>
      <c r="AS81">
        <v>8.1019350280000015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28.460575277611149</v>
      </c>
      <c r="BB81">
        <f t="shared" si="1"/>
        <v>775.51048748726589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165.03162635895967</v>
      </c>
      <c r="L82">
        <v>63.621064535585042</v>
      </c>
      <c r="M82">
        <v>0</v>
      </c>
      <c r="N82">
        <v>30.005595541121739</v>
      </c>
      <c r="O82">
        <v>50.382675622432721</v>
      </c>
      <c r="P82">
        <v>54.825302192653673</v>
      </c>
      <c r="Q82">
        <v>4.2923926380368096</v>
      </c>
      <c r="R82">
        <v>5.3819837876712322</v>
      </c>
      <c r="S82">
        <v>6.6986265618860514</v>
      </c>
      <c r="T82">
        <v>0</v>
      </c>
      <c r="U82">
        <v>228.18234184167395</v>
      </c>
      <c r="V82">
        <v>3.6169090909090915</v>
      </c>
      <c r="W82">
        <v>11.783728827339736</v>
      </c>
      <c r="X82">
        <v>37.466307254036096</v>
      </c>
      <c r="Y82">
        <v>0</v>
      </c>
      <c r="Z82">
        <v>4.9939956000000008</v>
      </c>
      <c r="AA82">
        <v>10.705612319999998</v>
      </c>
      <c r="AB82">
        <v>10.035570479999999</v>
      </c>
      <c r="AC82">
        <v>7.3819532319999999</v>
      </c>
      <c r="AD82">
        <v>9.2607383999999993</v>
      </c>
      <c r="AE82">
        <v>12.556885224000002</v>
      </c>
      <c r="AF82">
        <v>0</v>
      </c>
      <c r="AG82">
        <v>0</v>
      </c>
      <c r="AH82">
        <v>35.6477316</v>
      </c>
      <c r="AI82">
        <v>8.4068919999999991</v>
      </c>
      <c r="AJ82">
        <v>0</v>
      </c>
      <c r="AK82">
        <v>13.053150000000002</v>
      </c>
      <c r="AL82">
        <v>5.3118000000000016</v>
      </c>
      <c r="AM82">
        <v>4.0218514285714289</v>
      </c>
      <c r="AN82">
        <v>0</v>
      </c>
      <c r="AO82">
        <v>0</v>
      </c>
      <c r="AP82">
        <v>0.5856732</v>
      </c>
      <c r="AQ82">
        <v>0</v>
      </c>
      <c r="AR82">
        <v>12.618719999999998</v>
      </c>
      <c r="AS82">
        <v>8.1019350280000015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28.460575277611149</v>
      </c>
      <c r="BB82">
        <f t="shared" si="1"/>
        <v>775.51048748726589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165.03162635895967</v>
      </c>
      <c r="L83">
        <v>63.621064535585042</v>
      </c>
      <c r="M83">
        <v>0</v>
      </c>
      <c r="N83">
        <v>30.005595541121739</v>
      </c>
      <c r="O83">
        <v>50.382675622432721</v>
      </c>
      <c r="P83">
        <v>54.825302192653673</v>
      </c>
      <c r="Q83">
        <v>4.2923926380368096</v>
      </c>
      <c r="R83">
        <v>5.3819837876712322</v>
      </c>
      <c r="S83">
        <v>6.6986265618860514</v>
      </c>
      <c r="T83">
        <v>0</v>
      </c>
      <c r="U83">
        <v>228.18234184167395</v>
      </c>
      <c r="V83">
        <v>3.6169090909090915</v>
      </c>
      <c r="W83">
        <v>11.783728827339736</v>
      </c>
      <c r="X83">
        <v>37.466307254036096</v>
      </c>
      <c r="Y83">
        <v>0</v>
      </c>
      <c r="Z83">
        <v>4.9939956000000008</v>
      </c>
      <c r="AA83">
        <v>10.705612319999998</v>
      </c>
      <c r="AB83">
        <v>10.035570479999999</v>
      </c>
      <c r="AC83">
        <v>7.3819532319999999</v>
      </c>
      <c r="AD83">
        <v>9.2607383999999993</v>
      </c>
      <c r="AE83">
        <v>12.556885224000002</v>
      </c>
      <c r="AF83">
        <v>0</v>
      </c>
      <c r="AG83">
        <v>0</v>
      </c>
      <c r="AH83">
        <v>35.6477316</v>
      </c>
      <c r="AI83">
        <v>8.4068919999999991</v>
      </c>
      <c r="AJ83">
        <v>0</v>
      </c>
      <c r="AK83">
        <v>13.053150000000002</v>
      </c>
      <c r="AL83">
        <v>5.3118000000000016</v>
      </c>
      <c r="AM83">
        <v>4.0218514285714289</v>
      </c>
      <c r="AN83">
        <v>0</v>
      </c>
      <c r="AO83">
        <v>0</v>
      </c>
      <c r="AP83">
        <v>0.5856732</v>
      </c>
      <c r="AQ83">
        <v>0</v>
      </c>
      <c r="AR83">
        <v>12.618719999999998</v>
      </c>
      <c r="AS83">
        <v>8.1019350280000015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28.460575277611149</v>
      </c>
      <c r="BB83">
        <f t="shared" si="1"/>
        <v>775.51048748726589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165.03162635895967</v>
      </c>
      <c r="L84">
        <v>63.621064535585042</v>
      </c>
      <c r="M84">
        <v>0</v>
      </c>
      <c r="N84">
        <v>30.005595541121739</v>
      </c>
      <c r="O84">
        <v>50.382675622432721</v>
      </c>
      <c r="P84">
        <v>54.825302192653673</v>
      </c>
      <c r="Q84">
        <v>4.2923926380368096</v>
      </c>
      <c r="R84">
        <v>5.3819837876712322</v>
      </c>
      <c r="S84">
        <v>6.6986265618860514</v>
      </c>
      <c r="T84">
        <v>0</v>
      </c>
      <c r="U84">
        <v>228.18234184167395</v>
      </c>
      <c r="V84">
        <v>3.6169090909090915</v>
      </c>
      <c r="W84">
        <v>11.783728827339736</v>
      </c>
      <c r="X84">
        <v>37.466307254036096</v>
      </c>
      <c r="Y84">
        <v>0</v>
      </c>
      <c r="Z84">
        <v>4.9939956000000008</v>
      </c>
      <c r="AA84">
        <v>10.705612319999998</v>
      </c>
      <c r="AB84">
        <v>10.035570479999999</v>
      </c>
      <c r="AC84">
        <v>7.3819532319999999</v>
      </c>
      <c r="AD84">
        <v>9.2607383999999993</v>
      </c>
      <c r="AE84">
        <v>12.556885224000002</v>
      </c>
      <c r="AF84">
        <v>0</v>
      </c>
      <c r="AG84">
        <v>0</v>
      </c>
      <c r="AH84">
        <v>35.6477316</v>
      </c>
      <c r="AI84">
        <v>4.2034459999999996</v>
      </c>
      <c r="AJ84">
        <v>0</v>
      </c>
      <c r="AK84">
        <v>13.053150000000002</v>
      </c>
      <c r="AL84">
        <v>5.3118000000000016</v>
      </c>
      <c r="AM84">
        <v>4.0218514285714289</v>
      </c>
      <c r="AN84">
        <v>0</v>
      </c>
      <c r="AO84">
        <v>0</v>
      </c>
      <c r="AP84">
        <v>0.5856732</v>
      </c>
      <c r="AQ84">
        <v>0</v>
      </c>
      <c r="AR84">
        <v>12.618719999999998</v>
      </c>
      <c r="AS84">
        <v>8.1019350280000015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28.311773441611145</v>
      </c>
      <c r="BB84">
        <f t="shared" si="1"/>
        <v>771.45584332326587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165.03162635895967</v>
      </c>
      <c r="L85">
        <v>63.621064535585042</v>
      </c>
      <c r="M85">
        <v>0</v>
      </c>
      <c r="N85">
        <v>30.005595541121739</v>
      </c>
      <c r="O85">
        <v>50.382675622432721</v>
      </c>
      <c r="P85">
        <v>54.825302192653673</v>
      </c>
      <c r="Q85">
        <v>4.2923926380368096</v>
      </c>
      <c r="R85">
        <v>6.2301887055837559</v>
      </c>
      <c r="S85">
        <v>6.6986265618860514</v>
      </c>
      <c r="T85">
        <v>0</v>
      </c>
      <c r="U85">
        <v>228.18234184167395</v>
      </c>
      <c r="V85">
        <v>3.6169090909090915</v>
      </c>
      <c r="W85">
        <v>11.783728827339736</v>
      </c>
      <c r="X85">
        <v>37.466307254036096</v>
      </c>
      <c r="Y85">
        <v>0</v>
      </c>
      <c r="Z85">
        <v>4.9939956000000008</v>
      </c>
      <c r="AA85">
        <v>10.705612319999998</v>
      </c>
      <c r="AB85">
        <v>10.035570479999999</v>
      </c>
      <c r="AC85">
        <v>7.3819532319999999</v>
      </c>
      <c r="AD85">
        <v>9.2607383999999993</v>
      </c>
      <c r="AE85">
        <v>12.556885224000002</v>
      </c>
      <c r="AF85">
        <v>0</v>
      </c>
      <c r="AG85">
        <v>0</v>
      </c>
      <c r="AH85">
        <v>35.6477316</v>
      </c>
      <c r="AI85">
        <v>0.64668399999999981</v>
      </c>
      <c r="AJ85">
        <v>0</v>
      </c>
      <c r="AK85">
        <v>13.053150000000002</v>
      </c>
      <c r="AL85">
        <v>5.3118000000000016</v>
      </c>
      <c r="AM85">
        <v>4.0218514285714289</v>
      </c>
      <c r="AN85">
        <v>0</v>
      </c>
      <c r="AO85">
        <v>0</v>
      </c>
      <c r="AP85">
        <v>0.5856732</v>
      </c>
      <c r="AQ85">
        <v>0</v>
      </c>
      <c r="AR85">
        <v>12.618719999999998</v>
      </c>
      <c r="AS85">
        <v>8.1019350280000015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28.215890299747123</v>
      </c>
      <c r="BB85">
        <f t="shared" si="1"/>
        <v>768.84316938304255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165.03162635895967</v>
      </c>
      <c r="L86">
        <v>63.621064535585042</v>
      </c>
      <c r="M86">
        <v>0</v>
      </c>
      <c r="N86">
        <v>30.005595541121739</v>
      </c>
      <c r="O86">
        <v>50.382675622432721</v>
      </c>
      <c r="P86">
        <v>54.825302192653673</v>
      </c>
      <c r="Q86">
        <v>4.2923926380368096</v>
      </c>
      <c r="R86">
        <v>6.2301887055837559</v>
      </c>
      <c r="S86">
        <v>6.6986265618860514</v>
      </c>
      <c r="T86">
        <v>0</v>
      </c>
      <c r="U86">
        <v>228.18234184167395</v>
      </c>
      <c r="V86">
        <v>3.6169090909090915</v>
      </c>
      <c r="W86">
        <v>11.783728827339736</v>
      </c>
      <c r="X86">
        <v>37.466307254036096</v>
      </c>
      <c r="Y86">
        <v>0</v>
      </c>
      <c r="Z86">
        <v>4.9939956000000008</v>
      </c>
      <c r="AA86">
        <v>10.705612319999998</v>
      </c>
      <c r="AB86">
        <v>10.035570479999999</v>
      </c>
      <c r="AC86">
        <v>7.3819532319999999</v>
      </c>
      <c r="AD86">
        <v>9.2607383999999993</v>
      </c>
      <c r="AE86">
        <v>12.556885224000002</v>
      </c>
      <c r="AF86">
        <v>0</v>
      </c>
      <c r="AG86">
        <v>0</v>
      </c>
      <c r="AH86">
        <v>35.6477316</v>
      </c>
      <c r="AI86">
        <v>0</v>
      </c>
      <c r="AJ86">
        <v>0</v>
      </c>
      <c r="AK86">
        <v>13.053150000000002</v>
      </c>
      <c r="AL86">
        <v>5.3118000000000016</v>
      </c>
      <c r="AM86">
        <v>4.0218514285714289</v>
      </c>
      <c r="AN86">
        <v>0</v>
      </c>
      <c r="AO86">
        <v>0</v>
      </c>
      <c r="AP86">
        <v>0.5856732</v>
      </c>
      <c r="AQ86">
        <v>0</v>
      </c>
      <c r="AR86">
        <v>12.618719999999998</v>
      </c>
      <c r="AS86">
        <v>8.1019350280000015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28.192997787747125</v>
      </c>
      <c r="BB86">
        <f t="shared" si="1"/>
        <v>768.2193778950425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165.03162635895967</v>
      </c>
      <c r="L87">
        <v>63.621064535585042</v>
      </c>
      <c r="M87">
        <v>0</v>
      </c>
      <c r="N87">
        <v>30.005595541121739</v>
      </c>
      <c r="O87">
        <v>50.382675622432721</v>
      </c>
      <c r="P87">
        <v>54.825302192653673</v>
      </c>
      <c r="Q87">
        <v>4.2923926380368096</v>
      </c>
      <c r="R87">
        <v>7.077165228709557</v>
      </c>
      <c r="S87">
        <v>6.6986265618860514</v>
      </c>
      <c r="T87">
        <v>0</v>
      </c>
      <c r="U87">
        <v>228.18234184167395</v>
      </c>
      <c r="V87">
        <v>3.6169090909090915</v>
      </c>
      <c r="W87">
        <v>11.783728827339736</v>
      </c>
      <c r="X87">
        <v>37.466307254036096</v>
      </c>
      <c r="Y87">
        <v>0</v>
      </c>
      <c r="Z87">
        <v>1.6646651999999997</v>
      </c>
      <c r="AA87">
        <v>7.1234300000000008</v>
      </c>
      <c r="AB87">
        <v>6.6700654000000004</v>
      </c>
      <c r="AC87">
        <v>4.9163427199999985</v>
      </c>
      <c r="AD87">
        <v>4.6303691999999996</v>
      </c>
      <c r="AE87">
        <v>10.754106</v>
      </c>
      <c r="AF87">
        <v>0</v>
      </c>
      <c r="AG87">
        <v>0</v>
      </c>
      <c r="AH87">
        <v>28.864560000000001</v>
      </c>
      <c r="AI87">
        <v>0</v>
      </c>
      <c r="AJ87">
        <v>0</v>
      </c>
      <c r="AK87">
        <v>13.053150000000002</v>
      </c>
      <c r="AL87">
        <v>5.3118000000000016</v>
      </c>
      <c r="AM87">
        <v>4.0218514285714289</v>
      </c>
      <c r="AN87">
        <v>0</v>
      </c>
      <c r="AO87">
        <v>0</v>
      </c>
      <c r="AP87">
        <v>0.5856732</v>
      </c>
      <c r="AQ87">
        <v>0</v>
      </c>
      <c r="AR87">
        <v>12.618719999999998</v>
      </c>
      <c r="AS87">
        <v>8.1019350280000015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27.304034461451387</v>
      </c>
      <c r="BB87">
        <f t="shared" si="1"/>
        <v>743.99636940846392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165.03162635895967</v>
      </c>
      <c r="L88">
        <v>63.621064535585042</v>
      </c>
      <c r="M88">
        <v>0</v>
      </c>
      <c r="N88">
        <v>30.005595541121739</v>
      </c>
      <c r="O88">
        <v>50.382675622432721</v>
      </c>
      <c r="P88">
        <v>54.825302192653673</v>
      </c>
      <c r="Q88">
        <v>4.2923926380368096</v>
      </c>
      <c r="R88">
        <v>7.077165228709557</v>
      </c>
      <c r="S88">
        <v>6.6986265618860514</v>
      </c>
      <c r="T88">
        <v>0</v>
      </c>
      <c r="U88">
        <v>228.18234184167395</v>
      </c>
      <c r="V88">
        <v>3.6169090909090915</v>
      </c>
      <c r="W88">
        <v>11.783728827339736</v>
      </c>
      <c r="X88">
        <v>37.466307254036096</v>
      </c>
      <c r="Y88">
        <v>0</v>
      </c>
      <c r="Z88">
        <v>1.6646651999999997</v>
      </c>
      <c r="AA88">
        <v>7.1234300000000008</v>
      </c>
      <c r="AB88">
        <v>6.6700654000000004</v>
      </c>
      <c r="AC88">
        <v>4.9163427199999985</v>
      </c>
      <c r="AD88">
        <v>4.6303691999999996</v>
      </c>
      <c r="AE88">
        <v>10.754106</v>
      </c>
      <c r="AF88">
        <v>0</v>
      </c>
      <c r="AG88">
        <v>0</v>
      </c>
      <c r="AH88">
        <v>28.864560000000001</v>
      </c>
      <c r="AI88">
        <v>0</v>
      </c>
      <c r="AJ88">
        <v>0</v>
      </c>
      <c r="AK88">
        <v>13.053150000000002</v>
      </c>
      <c r="AL88">
        <v>5.3118000000000016</v>
      </c>
      <c r="AM88">
        <v>4.0218514285714289</v>
      </c>
      <c r="AN88">
        <v>0</v>
      </c>
      <c r="AO88">
        <v>0</v>
      </c>
      <c r="AP88">
        <v>0.65074799999999988</v>
      </c>
      <c r="AQ88">
        <v>0</v>
      </c>
      <c r="AR88">
        <v>12.618719999999998</v>
      </c>
      <c r="AS88">
        <v>8.1019350280000015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27.306338241451385</v>
      </c>
      <c r="BB88">
        <f t="shared" si="1"/>
        <v>744.05914042846393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165.03162635895967</v>
      </c>
      <c r="L89">
        <v>63.621064535585042</v>
      </c>
      <c r="M89">
        <v>0</v>
      </c>
      <c r="N89">
        <v>30.005595541121739</v>
      </c>
      <c r="O89">
        <v>50.382675622432721</v>
      </c>
      <c r="P89">
        <v>54.825302192653673</v>
      </c>
      <c r="Q89">
        <v>4.2923926380368096</v>
      </c>
      <c r="R89">
        <v>5.3819837876712322</v>
      </c>
      <c r="S89">
        <v>6.6986265618860514</v>
      </c>
      <c r="T89">
        <v>0</v>
      </c>
      <c r="U89">
        <v>228.18234184167395</v>
      </c>
      <c r="V89">
        <v>3.6169090909090915</v>
      </c>
      <c r="W89">
        <v>11.783728827339736</v>
      </c>
      <c r="X89">
        <v>37.466307254036096</v>
      </c>
      <c r="Y89">
        <v>0</v>
      </c>
      <c r="Z89">
        <v>1.6646651999999997</v>
      </c>
      <c r="AA89">
        <v>7.1234300000000008</v>
      </c>
      <c r="AB89">
        <v>6.6700654000000004</v>
      </c>
      <c r="AC89">
        <v>4.9163427199999985</v>
      </c>
      <c r="AD89">
        <v>4.6303691999999996</v>
      </c>
      <c r="AE89">
        <v>10.754106</v>
      </c>
      <c r="AF89">
        <v>0</v>
      </c>
      <c r="AG89">
        <v>0</v>
      </c>
      <c r="AH89">
        <v>28.864560000000001</v>
      </c>
      <c r="AI89">
        <v>0</v>
      </c>
      <c r="AJ89">
        <v>0</v>
      </c>
      <c r="AK89">
        <v>13.053150000000002</v>
      </c>
      <c r="AL89">
        <v>5.3118000000000016</v>
      </c>
      <c r="AM89">
        <v>4.0218514285714289</v>
      </c>
      <c r="AN89">
        <v>0</v>
      </c>
      <c r="AO89">
        <v>0</v>
      </c>
      <c r="AP89">
        <v>0.65074799999999988</v>
      </c>
      <c r="AQ89">
        <v>0</v>
      </c>
      <c r="AR89">
        <v>12.618719999999998</v>
      </c>
      <c r="AS89">
        <v>8.1019350280000015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27.246328785611148</v>
      </c>
      <c r="BB89">
        <f t="shared" si="1"/>
        <v>742.42396844326584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165.03162635895967</v>
      </c>
      <c r="L90">
        <v>63.621064535585042</v>
      </c>
      <c r="M90">
        <v>0</v>
      </c>
      <c r="N90">
        <v>30.005595541121739</v>
      </c>
      <c r="O90">
        <v>50.382675622432721</v>
      </c>
      <c r="P90">
        <v>52.043838862559248</v>
      </c>
      <c r="Q90">
        <v>4.2923926380368096</v>
      </c>
      <c r="R90">
        <v>5.3819837876712322</v>
      </c>
      <c r="S90">
        <v>6.6986265618860514</v>
      </c>
      <c r="T90">
        <v>0</v>
      </c>
      <c r="U90">
        <v>228.18234184167395</v>
      </c>
      <c r="V90">
        <v>3.6169090909090915</v>
      </c>
      <c r="W90">
        <v>11.783728827339736</v>
      </c>
      <c r="X90">
        <v>37.466307254036096</v>
      </c>
      <c r="Y90">
        <v>0</v>
      </c>
      <c r="Z90">
        <v>1.6646651999999997</v>
      </c>
      <c r="AA90">
        <v>7.1234300000000008</v>
      </c>
      <c r="AB90">
        <v>6.6700654000000004</v>
      </c>
      <c r="AC90">
        <v>4.9163427199999985</v>
      </c>
      <c r="AD90">
        <v>4.6303691999999996</v>
      </c>
      <c r="AE90">
        <v>10.754106</v>
      </c>
      <c r="AF90">
        <v>0</v>
      </c>
      <c r="AG90">
        <v>0</v>
      </c>
      <c r="AH90">
        <v>28.864560000000001</v>
      </c>
      <c r="AI90">
        <v>0</v>
      </c>
      <c r="AJ90">
        <v>0</v>
      </c>
      <c r="AK90">
        <v>13.053150000000002</v>
      </c>
      <c r="AL90">
        <v>5.3118000000000016</v>
      </c>
      <c r="AM90">
        <v>4.0218514285714289</v>
      </c>
      <c r="AN90">
        <v>0</v>
      </c>
      <c r="AO90">
        <v>1.344168E-3</v>
      </c>
      <c r="AP90">
        <v>0.65074799999999988</v>
      </c>
      <c r="AQ90">
        <v>0</v>
      </c>
      <c r="AR90">
        <v>12.618719999999998</v>
      </c>
      <c r="AS90">
        <v>8.1019350280000015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27.147912481725811</v>
      </c>
      <c r="BB90">
        <f t="shared" si="1"/>
        <v>739.74226558505666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165.03162635895967</v>
      </c>
      <c r="L91">
        <v>63.621064535585042</v>
      </c>
      <c r="M91">
        <v>0</v>
      </c>
      <c r="N91">
        <v>30.005595541121739</v>
      </c>
      <c r="O91">
        <v>50.382675622432721</v>
      </c>
      <c r="P91">
        <v>52.043838862559248</v>
      </c>
      <c r="Q91">
        <v>4.2923926380368096</v>
      </c>
      <c r="R91">
        <v>5.3819837876712322</v>
      </c>
      <c r="S91">
        <v>6.6986265618860514</v>
      </c>
      <c r="T91">
        <v>0</v>
      </c>
      <c r="U91">
        <v>228.18234184167395</v>
      </c>
      <c r="V91">
        <v>3.6169090909090915</v>
      </c>
      <c r="W91">
        <v>11.783728827339736</v>
      </c>
      <c r="X91">
        <v>37.466307254036096</v>
      </c>
      <c r="Y91">
        <v>0</v>
      </c>
      <c r="Z91">
        <v>4.9939956000000008</v>
      </c>
      <c r="AA91">
        <v>10.705612319999998</v>
      </c>
      <c r="AB91">
        <v>10.035570479999999</v>
      </c>
      <c r="AC91">
        <v>7.3819532319999999</v>
      </c>
      <c r="AD91">
        <v>9.2607383999999993</v>
      </c>
      <c r="AE91">
        <v>12.556885224000002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13.053150000000002</v>
      </c>
      <c r="AL91">
        <v>5.3118000000000016</v>
      </c>
      <c r="AM91">
        <v>4.0218514285714289</v>
      </c>
      <c r="AN91">
        <v>0</v>
      </c>
      <c r="AO91">
        <v>0</v>
      </c>
      <c r="AP91">
        <v>0.65074799999999988</v>
      </c>
      <c r="AQ91">
        <v>0</v>
      </c>
      <c r="AR91">
        <v>12.618719999999998</v>
      </c>
      <c r="AS91">
        <v>8.1019350280000015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28.066811329725809</v>
      </c>
      <c r="BB91">
        <f t="shared" si="1"/>
        <v>764.78097090505685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165.03162635895967</v>
      </c>
      <c r="L92">
        <v>63.621064535585042</v>
      </c>
      <c r="M92">
        <v>0</v>
      </c>
      <c r="N92">
        <v>30.005595541121739</v>
      </c>
      <c r="O92">
        <v>50.382675622432721</v>
      </c>
      <c r="P92">
        <v>52.043838862559248</v>
      </c>
      <c r="Q92">
        <v>4.2923926380368096</v>
      </c>
      <c r="R92">
        <v>5.3819837876712322</v>
      </c>
      <c r="S92">
        <v>6.6986265618860514</v>
      </c>
      <c r="T92">
        <v>0</v>
      </c>
      <c r="U92">
        <v>228.18234184167395</v>
      </c>
      <c r="V92">
        <v>3.6169090909090915</v>
      </c>
      <c r="W92">
        <v>11.783728827339736</v>
      </c>
      <c r="X92">
        <v>37.466307254036096</v>
      </c>
      <c r="Y92">
        <v>0</v>
      </c>
      <c r="Z92">
        <v>4.9939956000000008</v>
      </c>
      <c r="AA92">
        <v>10.705612319999998</v>
      </c>
      <c r="AB92">
        <v>10.035570479999999</v>
      </c>
      <c r="AC92">
        <v>7.3819532319999999</v>
      </c>
      <c r="AD92">
        <v>9.2607383999999993</v>
      </c>
      <c r="AE92">
        <v>12.556885224000002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13.053150000000002</v>
      </c>
      <c r="AL92">
        <v>5.3118000000000016</v>
      </c>
      <c r="AM92">
        <v>4.0218514285714289</v>
      </c>
      <c r="AN92">
        <v>0</v>
      </c>
      <c r="AO92">
        <v>2.389632E-3</v>
      </c>
      <c r="AP92">
        <v>0.65074799999999988</v>
      </c>
      <c r="AQ92">
        <v>0</v>
      </c>
      <c r="AR92">
        <v>12.618719999999998</v>
      </c>
      <c r="AS92">
        <v>8.1019350280000015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28.066895911725808</v>
      </c>
      <c r="BB92">
        <f t="shared" si="1"/>
        <v>764.78327595505687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165.03162635895967</v>
      </c>
      <c r="L93">
        <v>63.621064535585042</v>
      </c>
      <c r="M93">
        <v>0</v>
      </c>
      <c r="N93">
        <v>30.005595541121739</v>
      </c>
      <c r="O93">
        <v>50.382675622432721</v>
      </c>
      <c r="P93">
        <v>52.043838862559248</v>
      </c>
      <c r="Q93">
        <v>4.2923926380368096</v>
      </c>
      <c r="R93">
        <v>6.2301887055837559</v>
      </c>
      <c r="S93">
        <v>6.6986265618860514</v>
      </c>
      <c r="T93">
        <v>0</v>
      </c>
      <c r="U93">
        <v>228.18234184167395</v>
      </c>
      <c r="V93">
        <v>3.6169090909090915</v>
      </c>
      <c r="W93">
        <v>11.783728827339736</v>
      </c>
      <c r="X93">
        <v>37.466307254036096</v>
      </c>
      <c r="Y93">
        <v>0</v>
      </c>
      <c r="Z93">
        <v>3.3248599999999997</v>
      </c>
      <c r="AA93">
        <v>10.705612319999998</v>
      </c>
      <c r="AB93">
        <v>10.035570479999999</v>
      </c>
      <c r="AC93">
        <v>7.3819532319999999</v>
      </c>
      <c r="AD93">
        <v>9.2607383999999993</v>
      </c>
      <c r="AE93">
        <v>12.556885224000002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13.053150000000002</v>
      </c>
      <c r="AL93">
        <v>5.3118000000000016</v>
      </c>
      <c r="AM93">
        <v>4.0218514285714289</v>
      </c>
      <c r="AN93">
        <v>0</v>
      </c>
      <c r="AO93">
        <v>5.376671999999999E-3</v>
      </c>
      <c r="AP93">
        <v>0.65074799999999988</v>
      </c>
      <c r="AQ93">
        <v>0</v>
      </c>
      <c r="AR93">
        <v>12.618719999999998</v>
      </c>
      <c r="AS93">
        <v>8.1019350280000015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28.037940499861783</v>
      </c>
      <c r="BB93">
        <f t="shared" si="1"/>
        <v>763.9942877248335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165.03162635895967</v>
      </c>
      <c r="L94">
        <v>63.621064535585042</v>
      </c>
      <c r="M94">
        <v>0</v>
      </c>
      <c r="N94">
        <v>30.005595541121739</v>
      </c>
      <c r="O94">
        <v>50.382675622432721</v>
      </c>
      <c r="P94">
        <v>52.043838862559248</v>
      </c>
      <c r="Q94">
        <v>4.2923926380368096</v>
      </c>
      <c r="R94">
        <v>6.2301887055837559</v>
      </c>
      <c r="S94">
        <v>6.6986265618860514</v>
      </c>
      <c r="T94">
        <v>0</v>
      </c>
      <c r="U94">
        <v>228.18234184167395</v>
      </c>
      <c r="V94">
        <v>3.6169090909090915</v>
      </c>
      <c r="W94">
        <v>11.783728827339736</v>
      </c>
      <c r="X94">
        <v>37.466307254036096</v>
      </c>
      <c r="Y94">
        <v>0</v>
      </c>
      <c r="Z94">
        <v>3.3248599999999997</v>
      </c>
      <c r="AA94">
        <v>10.705612319999998</v>
      </c>
      <c r="AB94">
        <v>10.035570479999999</v>
      </c>
      <c r="AC94">
        <v>7.3819532319999999</v>
      </c>
      <c r="AD94">
        <v>9.2607383999999993</v>
      </c>
      <c r="AE94">
        <v>12.556885224000002</v>
      </c>
      <c r="AF94">
        <v>0</v>
      </c>
      <c r="AG94">
        <v>0</v>
      </c>
      <c r="AH94">
        <v>29.706442999999997</v>
      </c>
      <c r="AI94">
        <v>0</v>
      </c>
      <c r="AJ94">
        <v>0</v>
      </c>
      <c r="AK94">
        <v>13.053150000000002</v>
      </c>
      <c r="AL94">
        <v>5.3118000000000016</v>
      </c>
      <c r="AM94">
        <v>4.0218514285714289</v>
      </c>
      <c r="AN94">
        <v>0</v>
      </c>
      <c r="AO94">
        <v>9.1104719999999997E-3</v>
      </c>
      <c r="AP94">
        <v>0.65074799999999988</v>
      </c>
      <c r="AQ94">
        <v>0</v>
      </c>
      <c r="AR94">
        <v>12.618719999999998</v>
      </c>
      <c r="AS94">
        <v>8.1019350280000015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27.827751181861778</v>
      </c>
      <c r="BB94">
        <f t="shared" si="1"/>
        <v>758.2669222428334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165.03162635895967</v>
      </c>
      <c r="L95">
        <v>63.621064535585042</v>
      </c>
      <c r="M95">
        <v>0</v>
      </c>
      <c r="N95">
        <v>30.005595541121739</v>
      </c>
      <c r="O95">
        <v>50.382675622432721</v>
      </c>
      <c r="P95">
        <v>52.043838862559248</v>
      </c>
      <c r="Q95">
        <v>4.2923926380368096</v>
      </c>
      <c r="R95">
        <v>7.077165228709557</v>
      </c>
      <c r="S95">
        <v>6.6986265618860514</v>
      </c>
      <c r="T95">
        <v>0</v>
      </c>
      <c r="U95">
        <v>228.18234184167395</v>
      </c>
      <c r="V95">
        <v>3.6169090909090915</v>
      </c>
      <c r="W95">
        <v>11.783728827339736</v>
      </c>
      <c r="X95">
        <v>37.466307254036096</v>
      </c>
      <c r="Y95">
        <v>0</v>
      </c>
      <c r="Z95">
        <v>1.6646651999999997</v>
      </c>
      <c r="AA95">
        <v>7.1234300000000008</v>
      </c>
      <c r="AB95">
        <v>10.035570479999999</v>
      </c>
      <c r="AC95">
        <v>4.9163427199999985</v>
      </c>
      <c r="AD95">
        <v>4.6303691999999996</v>
      </c>
      <c r="AE95">
        <v>7.1694040000000001</v>
      </c>
      <c r="AF95">
        <v>0</v>
      </c>
      <c r="AG95">
        <v>0</v>
      </c>
      <c r="AH95">
        <v>27.301062999999996</v>
      </c>
      <c r="AI95">
        <v>0</v>
      </c>
      <c r="AJ95">
        <v>0</v>
      </c>
      <c r="AK95">
        <v>13.053150000000002</v>
      </c>
      <c r="AL95">
        <v>5.3118000000000016</v>
      </c>
      <c r="AM95">
        <v>4.0218514285714289</v>
      </c>
      <c r="AN95">
        <v>0</v>
      </c>
      <c r="AO95">
        <v>6.9374003999999989E-2</v>
      </c>
      <c r="AP95">
        <v>0.65074799999999988</v>
      </c>
      <c r="AQ95">
        <v>0</v>
      </c>
      <c r="AR95">
        <v>12.618719999999998</v>
      </c>
      <c r="AS95">
        <v>8.1019350280000015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27.147222541566045</v>
      </c>
      <c r="BB95">
        <f t="shared" si="1"/>
        <v>739.7234728822549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165.03162635895967</v>
      </c>
      <c r="L96">
        <v>63.621064535585042</v>
      </c>
      <c r="M96">
        <v>0</v>
      </c>
      <c r="N96">
        <v>30.005595541121739</v>
      </c>
      <c r="O96">
        <v>50.382675622432721</v>
      </c>
      <c r="P96">
        <v>52.043838862559248</v>
      </c>
      <c r="Q96">
        <v>4.2923926380368096</v>
      </c>
      <c r="R96">
        <v>7.077165228709557</v>
      </c>
      <c r="S96">
        <v>6.6986265618860514</v>
      </c>
      <c r="T96">
        <v>0</v>
      </c>
      <c r="U96">
        <v>228.18234184167395</v>
      </c>
      <c r="V96">
        <v>3.6169090909090915</v>
      </c>
      <c r="W96">
        <v>11.783728827339736</v>
      </c>
      <c r="X96">
        <v>37.466307254036096</v>
      </c>
      <c r="Y96">
        <v>0</v>
      </c>
      <c r="Z96">
        <v>1.6646651999999997</v>
      </c>
      <c r="AA96">
        <v>7.1234300000000008</v>
      </c>
      <c r="AB96">
        <v>10.035570479999999</v>
      </c>
      <c r="AC96">
        <v>4.9163427199999985</v>
      </c>
      <c r="AD96">
        <v>4.6303691999999996</v>
      </c>
      <c r="AE96">
        <v>7.1694040000000001</v>
      </c>
      <c r="AF96">
        <v>0</v>
      </c>
      <c r="AG96">
        <v>0</v>
      </c>
      <c r="AH96">
        <v>20.469783799999998</v>
      </c>
      <c r="AI96">
        <v>0</v>
      </c>
      <c r="AJ96">
        <v>0</v>
      </c>
      <c r="AK96">
        <v>13.053150000000002</v>
      </c>
      <c r="AL96">
        <v>5.3118000000000016</v>
      </c>
      <c r="AM96">
        <v>4.0218514285714289</v>
      </c>
      <c r="AN96">
        <v>0</v>
      </c>
      <c r="AO96">
        <v>7.1688959999999982E-2</v>
      </c>
      <c r="AP96">
        <v>0.65074799999999988</v>
      </c>
      <c r="AQ96">
        <v>0</v>
      </c>
      <c r="AR96">
        <v>12.618719999999998</v>
      </c>
      <c r="AS96">
        <v>8.1019350280000015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26.90547702556605</v>
      </c>
      <c r="BB96">
        <f t="shared" si="1"/>
        <v>733.13625415425486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165.03162635895967</v>
      </c>
      <c r="L97">
        <v>63.621064535585042</v>
      </c>
      <c r="M97">
        <v>0</v>
      </c>
      <c r="N97">
        <v>30.005595541121739</v>
      </c>
      <c r="O97">
        <v>24.715151614556639</v>
      </c>
      <c r="P97">
        <v>52.043838862559248</v>
      </c>
      <c r="Q97">
        <v>4.2923926380368096</v>
      </c>
      <c r="R97">
        <v>7.9320413483892382</v>
      </c>
      <c r="S97">
        <v>6.6986265618860514</v>
      </c>
      <c r="T97">
        <v>0</v>
      </c>
      <c r="U97">
        <v>228.18234184167395</v>
      </c>
      <c r="V97">
        <v>3.6169090909090915</v>
      </c>
      <c r="W97">
        <v>11.783728827339736</v>
      </c>
      <c r="X97">
        <v>37.466307254036096</v>
      </c>
      <c r="Y97">
        <v>0</v>
      </c>
      <c r="Z97">
        <v>1.6646651999999997</v>
      </c>
      <c r="AA97">
        <v>7.1234300000000008</v>
      </c>
      <c r="AB97">
        <v>10.035570479999999</v>
      </c>
      <c r="AC97">
        <v>4.9163427199999985</v>
      </c>
      <c r="AD97">
        <v>4.6303691999999996</v>
      </c>
      <c r="AE97">
        <v>7.1694040000000001</v>
      </c>
      <c r="AF97">
        <v>0</v>
      </c>
      <c r="AG97">
        <v>0</v>
      </c>
      <c r="AH97">
        <v>16.837660000000003</v>
      </c>
      <c r="AI97">
        <v>0</v>
      </c>
      <c r="AJ97">
        <v>0</v>
      </c>
      <c r="AK97">
        <v>13.053150000000002</v>
      </c>
      <c r="AL97">
        <v>5.3118000000000016</v>
      </c>
      <c r="AM97">
        <v>3.6156038095238094</v>
      </c>
      <c r="AN97">
        <v>0</v>
      </c>
      <c r="AO97">
        <v>7.4675999999999992E-2</v>
      </c>
      <c r="AP97">
        <v>0.65074799999999988</v>
      </c>
      <c r="AQ97">
        <v>0</v>
      </c>
      <c r="AR97">
        <v>12.618719999999998</v>
      </c>
      <c r="AS97">
        <v>8.1019350280000015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25.884256838515576</v>
      </c>
      <c r="BB97">
        <f t="shared" si="1"/>
        <v>705.30944207406139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165.03162635895967</v>
      </c>
      <c r="L98">
        <v>63.621064535585042</v>
      </c>
      <c r="M98">
        <v>0</v>
      </c>
      <c r="N98">
        <v>30.005595541121739</v>
      </c>
      <c r="O98">
        <v>24.715151614556639</v>
      </c>
      <c r="P98">
        <v>52.043838862559248</v>
      </c>
      <c r="Q98">
        <v>4.2923926380368096</v>
      </c>
      <c r="R98">
        <v>7.9320413483892382</v>
      </c>
      <c r="S98">
        <v>6.6986265618860514</v>
      </c>
      <c r="T98">
        <v>0</v>
      </c>
      <c r="U98">
        <v>228.18234184167395</v>
      </c>
      <c r="V98">
        <v>3.6169090909090915</v>
      </c>
      <c r="W98">
        <v>11.783728827339736</v>
      </c>
      <c r="X98">
        <v>37.466307254036096</v>
      </c>
      <c r="Y98">
        <v>0</v>
      </c>
      <c r="Z98">
        <v>1.6646651999999997</v>
      </c>
      <c r="AA98">
        <v>7.1234300000000008</v>
      </c>
      <c r="AB98">
        <v>3.3181035999999993</v>
      </c>
      <c r="AC98">
        <v>4.9163427199999985</v>
      </c>
      <c r="AD98">
        <v>4.6303691999999996</v>
      </c>
      <c r="AE98">
        <v>7.1694040000000001</v>
      </c>
      <c r="AF98">
        <v>0</v>
      </c>
      <c r="AG98">
        <v>0</v>
      </c>
      <c r="AH98">
        <v>9.6215200000000003</v>
      </c>
      <c r="AI98">
        <v>0</v>
      </c>
      <c r="AJ98">
        <v>0</v>
      </c>
      <c r="AK98">
        <v>13.053150000000002</v>
      </c>
      <c r="AL98">
        <v>5.3118000000000016</v>
      </c>
      <c r="AM98">
        <v>2.6812342857142855</v>
      </c>
      <c r="AN98">
        <v>0</v>
      </c>
      <c r="AO98">
        <v>7.8409799999999988E-2</v>
      </c>
      <c r="AP98">
        <v>0.65074799999999988</v>
      </c>
      <c r="AQ98">
        <v>0</v>
      </c>
      <c r="AR98">
        <v>12.618719999999998</v>
      </c>
      <c r="AS98">
        <v>8.1019350280000015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25.358062635086995</v>
      </c>
      <c r="BB98">
        <f t="shared" si="1"/>
        <v>690.9713936736805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3.6401918527201804</v>
      </c>
      <c r="L99">
        <f t="shared" si="2"/>
        <v>1.4759752186009087</v>
      </c>
      <c r="M99">
        <f t="shared" si="2"/>
        <v>0</v>
      </c>
      <c r="N99">
        <f t="shared" si="2"/>
        <v>0.72013429298692089</v>
      </c>
      <c r="O99">
        <f t="shared" si="2"/>
        <v>1.1963504529344455</v>
      </c>
      <c r="P99">
        <f t="shared" si="2"/>
        <v>1.4212334544265977</v>
      </c>
      <c r="Q99">
        <f t="shared" si="2"/>
        <v>0.10303037654802134</v>
      </c>
      <c r="R99">
        <f t="shared" si="2"/>
        <v>0.13299177992502667</v>
      </c>
      <c r="S99">
        <f t="shared" si="2"/>
        <v>0.16075811393769282</v>
      </c>
      <c r="T99">
        <f t="shared" si="2"/>
        <v>0</v>
      </c>
      <c r="U99">
        <f t="shared" si="2"/>
        <v>5.4763762042001787</v>
      </c>
      <c r="V99">
        <f t="shared" si="2"/>
        <v>8.6805818181818192E-2</v>
      </c>
      <c r="W99">
        <f t="shared" si="2"/>
        <v>0.28280949185615334</v>
      </c>
      <c r="X99">
        <f t="shared" si="2"/>
        <v>0.89919137409686656</v>
      </c>
      <c r="Y99">
        <f t="shared" si="2"/>
        <v>0</v>
      </c>
      <c r="Z99">
        <f t="shared" si="2"/>
        <v>4.8676648900000029E-2</v>
      </c>
      <c r="AA99">
        <f t="shared" si="2"/>
        <v>9.0297401319999956E-2</v>
      </c>
      <c r="AB99">
        <f t="shared" si="2"/>
        <v>9.6580515499999964E-2</v>
      </c>
      <c r="AC99">
        <f t="shared" si="2"/>
        <v>7.3745059773999949E-2</v>
      </c>
      <c r="AD99">
        <f t="shared" si="2"/>
        <v>9.1449791700000033E-2</v>
      </c>
      <c r="AE99">
        <f t="shared" si="2"/>
        <v>0.17737007731399979</v>
      </c>
      <c r="AF99">
        <f t="shared" si="2"/>
        <v>0</v>
      </c>
      <c r="AG99">
        <f t="shared" si="2"/>
        <v>0</v>
      </c>
      <c r="AH99">
        <f t="shared" si="2"/>
        <v>0.25184328600000006</v>
      </c>
      <c r="AI99">
        <f t="shared" si="2"/>
        <v>2.4573991999999996E-2</v>
      </c>
      <c r="AJ99">
        <f t="shared" si="2"/>
        <v>0</v>
      </c>
      <c r="AK99">
        <f t="shared" si="2"/>
        <v>0.31327559999999954</v>
      </c>
      <c r="AL99">
        <f t="shared" si="2"/>
        <v>0.19011817499999967</v>
      </c>
      <c r="AM99">
        <f t="shared" si="2"/>
        <v>4.0621376507936513E-2</v>
      </c>
      <c r="AN99">
        <f t="shared" si="2"/>
        <v>0</v>
      </c>
      <c r="AO99">
        <f t="shared" si="2"/>
        <v>5.7371703900000012E-4</v>
      </c>
      <c r="AP99">
        <f t="shared" si="2"/>
        <v>1.7911838699999974E-2</v>
      </c>
      <c r="AQ99">
        <f t="shared" si="2"/>
        <v>0</v>
      </c>
      <c r="AR99">
        <f t="shared" si="2"/>
        <v>0.30537302400000027</v>
      </c>
      <c r="AS99">
        <f t="shared" si="2"/>
        <v>0.19554938690399967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0.61998881576915965</v>
      </c>
      <c r="BB99">
        <f t="shared" si="1"/>
        <v>16.893819505304588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4.6962526411556933</v>
      </c>
      <c r="L3">
        <v>496.65223033036915</v>
      </c>
      <c r="M3">
        <v>26.695066730219256</v>
      </c>
      <c r="N3">
        <v>36.236888879136316</v>
      </c>
      <c r="O3">
        <v>0</v>
      </c>
      <c r="P3">
        <v>38.527462230661271</v>
      </c>
      <c r="Q3">
        <v>5.1840490797546011</v>
      </c>
      <c r="R3">
        <v>6.5019341712328762</v>
      </c>
      <c r="S3">
        <v>8.0984943418467576</v>
      </c>
      <c r="T3">
        <v>0</v>
      </c>
      <c r="U3">
        <v>128.47812564793699</v>
      </c>
      <c r="V3">
        <v>4.3734545454545453</v>
      </c>
      <c r="W3">
        <v>14.239967817735092</v>
      </c>
      <c r="X3">
        <v>45.262887507913675</v>
      </c>
      <c r="Y3">
        <v>0</v>
      </c>
      <c r="Z3">
        <v>2.01070584</v>
      </c>
      <c r="AA3">
        <v>8.6206872959999998</v>
      </c>
      <c r="AB3">
        <v>0</v>
      </c>
      <c r="AC3">
        <v>0</v>
      </c>
      <c r="AD3">
        <v>5.592902640000001</v>
      </c>
      <c r="AE3">
        <v>8.8565489999999993</v>
      </c>
      <c r="AF3">
        <v>2.7224999999999997</v>
      </c>
      <c r="AG3">
        <v>5.9634556799999991</v>
      </c>
      <c r="AH3">
        <v>11.621584000000002</v>
      </c>
      <c r="AI3">
        <v>0</v>
      </c>
      <c r="AJ3">
        <v>0</v>
      </c>
      <c r="AK3">
        <v>15.76665</v>
      </c>
      <c r="AL3">
        <v>0</v>
      </c>
      <c r="AM3">
        <v>1.6196330857142853</v>
      </c>
      <c r="AN3">
        <v>0.66954999999999998</v>
      </c>
      <c r="AO3">
        <v>0.14810708640000003</v>
      </c>
      <c r="AP3">
        <v>0.90392483999999984</v>
      </c>
      <c r="AQ3">
        <v>9.568349999999997</v>
      </c>
      <c r="AR3">
        <v>15.241823999999998</v>
      </c>
      <c r="AS3">
        <v>10.11133032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32.36850649030302</v>
      </c>
      <c r="BB3">
        <f>SUM(B3:AZ3)-BA3</f>
        <v>881.99606122122748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4.6962526411556933</v>
      </c>
      <c r="L4">
        <v>496.65223033036915</v>
      </c>
      <c r="M4">
        <v>26.695066730219256</v>
      </c>
      <c r="N4">
        <v>36.236888879136316</v>
      </c>
      <c r="O4">
        <v>0</v>
      </c>
      <c r="P4">
        <v>38.527462230661271</v>
      </c>
      <c r="Q4">
        <v>5.1840490797546011</v>
      </c>
      <c r="R4">
        <v>6.5019341712328762</v>
      </c>
      <c r="S4">
        <v>8.0984943418467576</v>
      </c>
      <c r="T4">
        <v>0</v>
      </c>
      <c r="U4">
        <v>128.47812564793699</v>
      </c>
      <c r="V4">
        <v>4.3734545454545453</v>
      </c>
      <c r="W4">
        <v>14.239967817735092</v>
      </c>
      <c r="X4">
        <v>45.262887507913675</v>
      </c>
      <c r="Y4">
        <v>0</v>
      </c>
      <c r="Z4">
        <v>2.01070584</v>
      </c>
      <c r="AA4">
        <v>8.6206872959999998</v>
      </c>
      <c r="AB4">
        <v>0</v>
      </c>
      <c r="AC4">
        <v>0</v>
      </c>
      <c r="AD4">
        <v>5.592902640000001</v>
      </c>
      <c r="AE4">
        <v>8.8565489999999993</v>
      </c>
      <c r="AF4">
        <v>2.7224999999999997</v>
      </c>
      <c r="AG4">
        <v>5.9634556799999991</v>
      </c>
      <c r="AH4">
        <v>11.621584000000002</v>
      </c>
      <c r="AI4">
        <v>0</v>
      </c>
      <c r="AJ4">
        <v>0</v>
      </c>
      <c r="AK4">
        <v>15.76665</v>
      </c>
      <c r="AL4">
        <v>0</v>
      </c>
      <c r="AM4">
        <v>1.6196330857142853</v>
      </c>
      <c r="AN4">
        <v>0.66954999999999998</v>
      </c>
      <c r="AO4">
        <v>0.14927967600000003</v>
      </c>
      <c r="AP4">
        <v>0.90392483999999984</v>
      </c>
      <c r="AQ4">
        <v>9.568349999999997</v>
      </c>
      <c r="AR4">
        <v>15.241823999999998</v>
      </c>
      <c r="AS4">
        <v>10.11133032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32.368548215103019</v>
      </c>
      <c r="BB4">
        <f t="shared" ref="BB4:BB67" si="0">SUM(B4:AZ4)-BA4</f>
        <v>881.99719208602744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4.6962526411556933</v>
      </c>
      <c r="L5">
        <v>496.65223033036915</v>
      </c>
      <c r="M5">
        <v>26.695066730219256</v>
      </c>
      <c r="N5">
        <v>36.236888879136316</v>
      </c>
      <c r="O5">
        <v>0</v>
      </c>
      <c r="P5">
        <v>38.527462230661271</v>
      </c>
      <c r="Q5">
        <v>5.1840490797546011</v>
      </c>
      <c r="R5">
        <v>6.5019341712328762</v>
      </c>
      <c r="S5">
        <v>8.0984943418467576</v>
      </c>
      <c r="T5">
        <v>0</v>
      </c>
      <c r="U5">
        <v>128.47812564793699</v>
      </c>
      <c r="V5">
        <v>4.3734545454545453</v>
      </c>
      <c r="W5">
        <v>14.239967817735092</v>
      </c>
      <c r="X5">
        <v>45.262887507913675</v>
      </c>
      <c r="Y5">
        <v>0</v>
      </c>
      <c r="Z5">
        <v>2.01070584</v>
      </c>
      <c r="AA5">
        <v>4.3103436480000008</v>
      </c>
      <c r="AB5">
        <v>0</v>
      </c>
      <c r="AC5">
        <v>0</v>
      </c>
      <c r="AD5">
        <v>5.592902640000001</v>
      </c>
      <c r="AE5">
        <v>8.8565489999999993</v>
      </c>
      <c r="AF5">
        <v>2.7224999999999997</v>
      </c>
      <c r="AG5">
        <v>5.9634556799999991</v>
      </c>
      <c r="AH5">
        <v>5.8107920000000011</v>
      </c>
      <c r="AI5">
        <v>0</v>
      </c>
      <c r="AJ5">
        <v>0</v>
      </c>
      <c r="AK5">
        <v>15.76665</v>
      </c>
      <c r="AL5">
        <v>0</v>
      </c>
      <c r="AM5">
        <v>1.6196330857142853</v>
      </c>
      <c r="AN5">
        <v>0.66954999999999998</v>
      </c>
      <c r="AO5">
        <v>0.15911138879999995</v>
      </c>
      <c r="AP5">
        <v>0.90392483999999984</v>
      </c>
      <c r="AQ5">
        <v>9.568349999999997</v>
      </c>
      <c r="AR5">
        <v>15.241823999999998</v>
      </c>
      <c r="AS5">
        <v>10.11133032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32.010607723103021</v>
      </c>
      <c r="BB5">
        <f t="shared" si="0"/>
        <v>872.24382864282745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4.6962526411556933</v>
      </c>
      <c r="L6">
        <v>496.65223033036915</v>
      </c>
      <c r="M6">
        <v>26.695066730219256</v>
      </c>
      <c r="N6">
        <v>36.236888879136316</v>
      </c>
      <c r="O6">
        <v>0</v>
      </c>
      <c r="P6">
        <v>38.527462230661271</v>
      </c>
      <c r="Q6">
        <v>5.1840490797546011</v>
      </c>
      <c r="R6">
        <v>6.5019341712328762</v>
      </c>
      <c r="S6">
        <v>8.0984943418467576</v>
      </c>
      <c r="T6">
        <v>0</v>
      </c>
      <c r="U6">
        <v>128.47812564793699</v>
      </c>
      <c r="V6">
        <v>4.3734545454545453</v>
      </c>
      <c r="W6">
        <v>14.239967817735092</v>
      </c>
      <c r="X6">
        <v>45.262887507913675</v>
      </c>
      <c r="Y6">
        <v>0</v>
      </c>
      <c r="Z6">
        <v>2.01070584</v>
      </c>
      <c r="AA6">
        <v>4.3103436480000008</v>
      </c>
      <c r="AB6">
        <v>0</v>
      </c>
      <c r="AC6">
        <v>0</v>
      </c>
      <c r="AD6">
        <v>5.592902640000001</v>
      </c>
      <c r="AE6">
        <v>8.8565489999999993</v>
      </c>
      <c r="AF6">
        <v>2.7224999999999997</v>
      </c>
      <c r="AG6">
        <v>5.9634556799999991</v>
      </c>
      <c r="AH6">
        <v>5.8107920000000011</v>
      </c>
      <c r="AI6">
        <v>0</v>
      </c>
      <c r="AJ6">
        <v>0</v>
      </c>
      <c r="AK6">
        <v>15.76665</v>
      </c>
      <c r="AL6">
        <v>0</v>
      </c>
      <c r="AM6">
        <v>1.6196330857142853</v>
      </c>
      <c r="AN6">
        <v>0.66954999999999998</v>
      </c>
      <c r="AO6">
        <v>0.18355537199999997</v>
      </c>
      <c r="AP6">
        <v>0.90392483999999984</v>
      </c>
      <c r="AQ6">
        <v>9.568349999999997</v>
      </c>
      <c r="AR6">
        <v>15.241823999999998</v>
      </c>
      <c r="AS6">
        <v>10.11133032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32.011472899103012</v>
      </c>
      <c r="BB6">
        <f t="shared" si="0"/>
        <v>872.26740745002735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4.6962526411556933</v>
      </c>
      <c r="L7">
        <v>496.65223033036915</v>
      </c>
      <c r="M7">
        <v>26.695066730219256</v>
      </c>
      <c r="N7">
        <v>36.236888879136316</v>
      </c>
      <c r="O7">
        <v>0</v>
      </c>
      <c r="P7">
        <v>38.527462230661271</v>
      </c>
      <c r="Q7">
        <v>5.1840490797546011</v>
      </c>
      <c r="R7">
        <v>6.5019341712328762</v>
      </c>
      <c r="S7">
        <v>8.0984943418467576</v>
      </c>
      <c r="T7">
        <v>0</v>
      </c>
      <c r="U7">
        <v>128.47812564793699</v>
      </c>
      <c r="V7">
        <v>4.3734545454545453</v>
      </c>
      <c r="W7">
        <v>14.239967817735092</v>
      </c>
      <c r="X7">
        <v>45.262887507913675</v>
      </c>
      <c r="Y7">
        <v>0</v>
      </c>
      <c r="Z7">
        <v>2.01070584</v>
      </c>
      <c r="AA7">
        <v>4.3103436480000008</v>
      </c>
      <c r="AB7">
        <v>0</v>
      </c>
      <c r="AC7">
        <v>0</v>
      </c>
      <c r="AD7">
        <v>5.592902640000001</v>
      </c>
      <c r="AE7">
        <v>8.8565489999999993</v>
      </c>
      <c r="AF7">
        <v>2.7224999999999997</v>
      </c>
      <c r="AG7">
        <v>5.9634556799999991</v>
      </c>
      <c r="AH7">
        <v>5.8107920000000011</v>
      </c>
      <c r="AI7">
        <v>0</v>
      </c>
      <c r="AJ7">
        <v>0</v>
      </c>
      <c r="AK7">
        <v>15.76665</v>
      </c>
      <c r="AL7">
        <v>0</v>
      </c>
      <c r="AM7">
        <v>1.6196330857142853</v>
      </c>
      <c r="AN7">
        <v>0.66954999999999998</v>
      </c>
      <c r="AO7">
        <v>0.16560573119999999</v>
      </c>
      <c r="AP7">
        <v>0.90392483999999984</v>
      </c>
      <c r="AQ7">
        <v>9.568349999999997</v>
      </c>
      <c r="AR7">
        <v>15.241823999999998</v>
      </c>
      <c r="AS7">
        <v>10.11133032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32.010837516303013</v>
      </c>
      <c r="BB7">
        <f t="shared" si="0"/>
        <v>872.25009319202741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4.6962526411556933</v>
      </c>
      <c r="L8">
        <v>496.65223033036915</v>
      </c>
      <c r="M8">
        <v>26.695066730219256</v>
      </c>
      <c r="N8">
        <v>36.236888879136316</v>
      </c>
      <c r="O8">
        <v>0</v>
      </c>
      <c r="P8">
        <v>38.527462230661271</v>
      </c>
      <c r="Q8">
        <v>5.1840490797546011</v>
      </c>
      <c r="R8">
        <v>6.5019341712328762</v>
      </c>
      <c r="S8">
        <v>8.0984943418467576</v>
      </c>
      <c r="T8">
        <v>0</v>
      </c>
      <c r="U8">
        <v>128.47812564793699</v>
      </c>
      <c r="V8">
        <v>4.3734545454545453</v>
      </c>
      <c r="W8">
        <v>14.239967817735092</v>
      </c>
      <c r="X8">
        <v>45.262887507913675</v>
      </c>
      <c r="Y8">
        <v>0</v>
      </c>
      <c r="Z8">
        <v>2.01070584</v>
      </c>
      <c r="AA8">
        <v>0</v>
      </c>
      <c r="AB8">
        <v>0</v>
      </c>
      <c r="AC8">
        <v>0</v>
      </c>
      <c r="AD8">
        <v>5.592902640000001</v>
      </c>
      <c r="AE8">
        <v>8.8565489999999993</v>
      </c>
      <c r="AF8">
        <v>2.7224999999999997</v>
      </c>
      <c r="AG8">
        <v>5.9634556799999991</v>
      </c>
      <c r="AH8">
        <v>5.8107920000000011</v>
      </c>
      <c r="AI8">
        <v>0</v>
      </c>
      <c r="AJ8">
        <v>0</v>
      </c>
      <c r="AK8">
        <v>15.76665</v>
      </c>
      <c r="AL8">
        <v>0</v>
      </c>
      <c r="AM8">
        <v>1.6196330857142853</v>
      </c>
      <c r="AN8">
        <v>0.66954999999999998</v>
      </c>
      <c r="AO8">
        <v>0.16344095039999998</v>
      </c>
      <c r="AP8">
        <v>0.90392483999999984</v>
      </c>
      <c r="AQ8">
        <v>9.568349999999997</v>
      </c>
      <c r="AR8">
        <v>15.241823999999998</v>
      </c>
      <c r="AS8">
        <v>10.11133032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31.858175063503008</v>
      </c>
      <c r="BB8">
        <f t="shared" si="0"/>
        <v>868.09024721602736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4.6962526411556933</v>
      </c>
      <c r="L9">
        <v>496.65223033036915</v>
      </c>
      <c r="M9">
        <v>26.695066730219256</v>
      </c>
      <c r="N9">
        <v>36.236888879136316</v>
      </c>
      <c r="O9">
        <v>0</v>
      </c>
      <c r="P9">
        <v>38.527462230661271</v>
      </c>
      <c r="Q9">
        <v>5.1840490797546011</v>
      </c>
      <c r="R9">
        <v>6.5019341712328762</v>
      </c>
      <c r="S9">
        <v>8.0984943418467576</v>
      </c>
      <c r="T9">
        <v>0</v>
      </c>
      <c r="U9">
        <v>128.47812564793699</v>
      </c>
      <c r="V9">
        <v>4.3734545454545453</v>
      </c>
      <c r="W9">
        <v>14.239967817735092</v>
      </c>
      <c r="X9">
        <v>45.262887507913675</v>
      </c>
      <c r="Y9">
        <v>0</v>
      </c>
      <c r="Z9">
        <v>2.01070584</v>
      </c>
      <c r="AA9">
        <v>0</v>
      </c>
      <c r="AB9">
        <v>0</v>
      </c>
      <c r="AC9">
        <v>0</v>
      </c>
      <c r="AD9">
        <v>5.592902640000001</v>
      </c>
      <c r="AE9">
        <v>8.8565489999999993</v>
      </c>
      <c r="AF9">
        <v>2.7224999999999997</v>
      </c>
      <c r="AG9">
        <v>5.9634556799999991</v>
      </c>
      <c r="AH9">
        <v>5.8107920000000011</v>
      </c>
      <c r="AI9">
        <v>0</v>
      </c>
      <c r="AJ9">
        <v>0</v>
      </c>
      <c r="AK9">
        <v>15.76665</v>
      </c>
      <c r="AL9">
        <v>0</v>
      </c>
      <c r="AM9">
        <v>1.6196330857142853</v>
      </c>
      <c r="AN9">
        <v>0.66954999999999998</v>
      </c>
      <c r="AO9">
        <v>0.17543744399999997</v>
      </c>
      <c r="AP9">
        <v>2.0829572399999998</v>
      </c>
      <c r="AQ9">
        <v>6.3788999999999989</v>
      </c>
      <c r="AR9">
        <v>15.241823999999998</v>
      </c>
      <c r="AS9">
        <v>9.7861167976000019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31.775918160303014</v>
      </c>
      <c r="BB9">
        <f t="shared" si="0"/>
        <v>865.84886949042755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4.6962526411556933</v>
      </c>
      <c r="L10">
        <v>496.65223033036915</v>
      </c>
      <c r="M10">
        <v>26.695066730219256</v>
      </c>
      <c r="N10">
        <v>36.236888879136316</v>
      </c>
      <c r="O10">
        <v>0</v>
      </c>
      <c r="P10">
        <v>38.527462230661271</v>
      </c>
      <c r="Q10">
        <v>5.1840490797546011</v>
      </c>
      <c r="R10">
        <v>6.5019341712328762</v>
      </c>
      <c r="S10">
        <v>8.0984943418467576</v>
      </c>
      <c r="T10">
        <v>0</v>
      </c>
      <c r="U10">
        <v>128.47812564793699</v>
      </c>
      <c r="V10">
        <v>4.3734545454545453</v>
      </c>
      <c r="W10">
        <v>14.239967817735092</v>
      </c>
      <c r="X10">
        <v>45.262887507913675</v>
      </c>
      <c r="Y10">
        <v>0</v>
      </c>
      <c r="Z10">
        <v>2.01070584</v>
      </c>
      <c r="AA10">
        <v>0</v>
      </c>
      <c r="AB10">
        <v>0</v>
      </c>
      <c r="AC10">
        <v>0</v>
      </c>
      <c r="AD10">
        <v>5.592902640000001</v>
      </c>
      <c r="AE10">
        <v>8.8565489999999993</v>
      </c>
      <c r="AF10">
        <v>2.7224999999999997</v>
      </c>
      <c r="AG10">
        <v>5.9634556799999991</v>
      </c>
      <c r="AH10">
        <v>5.8107920000000011</v>
      </c>
      <c r="AI10">
        <v>0</v>
      </c>
      <c r="AJ10">
        <v>0</v>
      </c>
      <c r="AK10">
        <v>15.76665</v>
      </c>
      <c r="AL10">
        <v>0</v>
      </c>
      <c r="AM10">
        <v>1.6196330857142853</v>
      </c>
      <c r="AN10">
        <v>0.66954999999999998</v>
      </c>
      <c r="AO10">
        <v>0.18977911680000001</v>
      </c>
      <c r="AP10">
        <v>2.0829572399999998</v>
      </c>
      <c r="AQ10">
        <v>3.1894499999999995</v>
      </c>
      <c r="AR10">
        <v>15.241823999999998</v>
      </c>
      <c r="AS10">
        <v>9.7861167976000019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31.663519384303008</v>
      </c>
      <c r="BB10">
        <f t="shared" si="0"/>
        <v>862.78615993922756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4.6962526411556933</v>
      </c>
      <c r="L11">
        <v>496.65223033036915</v>
      </c>
      <c r="M11">
        <v>26.695066730219256</v>
      </c>
      <c r="N11">
        <v>36.236888879136316</v>
      </c>
      <c r="O11">
        <v>0</v>
      </c>
      <c r="P11">
        <v>38.527462230661271</v>
      </c>
      <c r="Q11">
        <v>5.1840490797546011</v>
      </c>
      <c r="R11">
        <v>6.5019341712328762</v>
      </c>
      <c r="S11">
        <v>8.0984943418467576</v>
      </c>
      <c r="T11">
        <v>0</v>
      </c>
      <c r="U11">
        <v>128.47812564793699</v>
      </c>
      <c r="V11">
        <v>4.3734545454545453</v>
      </c>
      <c r="W11">
        <v>14.239967817735092</v>
      </c>
      <c r="X11">
        <v>45.262887507913675</v>
      </c>
      <c r="Y11">
        <v>0</v>
      </c>
      <c r="Z11">
        <v>2.01070584</v>
      </c>
      <c r="AA11">
        <v>0</v>
      </c>
      <c r="AB11">
        <v>0</v>
      </c>
      <c r="AC11">
        <v>0</v>
      </c>
      <c r="AD11">
        <v>2.7964513200000001</v>
      </c>
      <c r="AE11">
        <v>8.659736800000001</v>
      </c>
      <c r="AF11">
        <v>2.7224999999999997</v>
      </c>
      <c r="AG11">
        <v>5.9634556799999991</v>
      </c>
      <c r="AH11">
        <v>0</v>
      </c>
      <c r="AI11">
        <v>0</v>
      </c>
      <c r="AJ11">
        <v>0</v>
      </c>
      <c r="AK11">
        <v>15.76665</v>
      </c>
      <c r="AL11">
        <v>0</v>
      </c>
      <c r="AM11">
        <v>1.6196330857142853</v>
      </c>
      <c r="AN11">
        <v>0.66954999999999998</v>
      </c>
      <c r="AO11">
        <v>0.19013991359999999</v>
      </c>
      <c r="AP11">
        <v>2.0829572399999998</v>
      </c>
      <c r="AQ11">
        <v>0</v>
      </c>
      <c r="AR11">
        <v>15.241823999999998</v>
      </c>
      <c r="AS11">
        <v>9.7861167976000019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31.238961425903014</v>
      </c>
      <c r="BB11">
        <f t="shared" si="0"/>
        <v>851.21757317442757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5.0072176771934798</v>
      </c>
      <c r="L12">
        <v>496.65223033036915</v>
      </c>
      <c r="M12">
        <v>26.695066730219256</v>
      </c>
      <c r="N12">
        <v>36.236888879136316</v>
      </c>
      <c r="O12">
        <v>0</v>
      </c>
      <c r="P12">
        <v>38.527462230661271</v>
      </c>
      <c r="Q12">
        <v>5.1840490797546011</v>
      </c>
      <c r="R12">
        <v>6.5019341712328762</v>
      </c>
      <c r="S12">
        <v>8.0984943418467576</v>
      </c>
      <c r="T12">
        <v>0</v>
      </c>
      <c r="U12">
        <v>128.47812564793699</v>
      </c>
      <c r="V12">
        <v>4.3734545454545453</v>
      </c>
      <c r="W12">
        <v>14.239967817735092</v>
      </c>
      <c r="X12">
        <v>45.262887507913675</v>
      </c>
      <c r="Y12">
        <v>0</v>
      </c>
      <c r="Z12">
        <v>2.01070584</v>
      </c>
      <c r="AA12">
        <v>0</v>
      </c>
      <c r="AB12">
        <v>0</v>
      </c>
      <c r="AC12">
        <v>0</v>
      </c>
      <c r="AD12">
        <v>2.7964513200000001</v>
      </c>
      <c r="AE12">
        <v>8.659736800000001</v>
      </c>
      <c r="AF12">
        <v>2.7224999999999997</v>
      </c>
      <c r="AG12">
        <v>5.9634556799999991</v>
      </c>
      <c r="AH12">
        <v>0</v>
      </c>
      <c r="AI12">
        <v>0</v>
      </c>
      <c r="AJ12">
        <v>0</v>
      </c>
      <c r="AK12">
        <v>15.76665</v>
      </c>
      <c r="AL12">
        <v>0</v>
      </c>
      <c r="AM12">
        <v>1.6196330857142853</v>
      </c>
      <c r="AN12">
        <v>0.66954999999999998</v>
      </c>
      <c r="AO12">
        <v>0.18517895759999997</v>
      </c>
      <c r="AP12">
        <v>2.0829572399999998</v>
      </c>
      <c r="AQ12">
        <v>0</v>
      </c>
      <c r="AR12">
        <v>15.241823999999998</v>
      </c>
      <c r="AS12">
        <v>9.7861167976000019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31.249794097215322</v>
      </c>
      <c r="BB12">
        <f t="shared" si="0"/>
        <v>851.51274458315299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5.2145721839330959</v>
      </c>
      <c r="L13">
        <v>496.65223033036915</v>
      </c>
      <c r="M13">
        <v>26.695066730219256</v>
      </c>
      <c r="N13">
        <v>36.236888879136316</v>
      </c>
      <c r="O13">
        <v>0</v>
      </c>
      <c r="P13">
        <v>38.527462230661271</v>
      </c>
      <c r="Q13">
        <v>5.1840490797546011</v>
      </c>
      <c r="R13">
        <v>6.5019341712328762</v>
      </c>
      <c r="S13">
        <v>8.0984943418467576</v>
      </c>
      <c r="T13">
        <v>0</v>
      </c>
      <c r="U13">
        <v>128.47812564793699</v>
      </c>
      <c r="V13">
        <v>4.3734545454545453</v>
      </c>
      <c r="W13">
        <v>14.239967817735092</v>
      </c>
      <c r="X13">
        <v>45.262887507913675</v>
      </c>
      <c r="Y13">
        <v>0</v>
      </c>
      <c r="Z13">
        <v>2.01070584</v>
      </c>
      <c r="AA13">
        <v>0</v>
      </c>
      <c r="AB13">
        <v>0</v>
      </c>
      <c r="AC13">
        <v>0</v>
      </c>
      <c r="AD13">
        <v>2.7964513200000001</v>
      </c>
      <c r="AE13">
        <v>8.659736800000001</v>
      </c>
      <c r="AF13">
        <v>2.7224999999999997</v>
      </c>
      <c r="AG13">
        <v>5.9634556799999991</v>
      </c>
      <c r="AH13">
        <v>0</v>
      </c>
      <c r="AI13">
        <v>0</v>
      </c>
      <c r="AJ13">
        <v>0</v>
      </c>
      <c r="AK13">
        <v>15.76665</v>
      </c>
      <c r="AL13">
        <v>0</v>
      </c>
      <c r="AM13">
        <v>1.6196330857142853</v>
      </c>
      <c r="AN13">
        <v>0.66954999999999998</v>
      </c>
      <c r="AO13">
        <v>0.16019377920000002</v>
      </c>
      <c r="AP13">
        <v>0.90392483999999984</v>
      </c>
      <c r="AQ13">
        <v>0</v>
      </c>
      <c r="AR13">
        <v>15.241823999999998</v>
      </c>
      <c r="AS13">
        <v>9.7861167976000019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31.21451225948875</v>
      </c>
      <c r="BB13">
        <f t="shared" si="0"/>
        <v>850.55136334921906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5.5153587236232626</v>
      </c>
      <c r="L14">
        <v>496.65223033036915</v>
      </c>
      <c r="M14">
        <v>26.695066730219256</v>
      </c>
      <c r="N14">
        <v>36.236888879136316</v>
      </c>
      <c r="O14">
        <v>0</v>
      </c>
      <c r="P14">
        <v>38.527462230661271</v>
      </c>
      <c r="Q14">
        <v>5.1840490797546011</v>
      </c>
      <c r="R14">
        <v>6.5019341712328762</v>
      </c>
      <c r="S14">
        <v>8.0984943418467576</v>
      </c>
      <c r="T14">
        <v>0</v>
      </c>
      <c r="U14">
        <v>128.47812564793699</v>
      </c>
      <c r="V14">
        <v>4.3734545454545453</v>
      </c>
      <c r="W14">
        <v>14.239967817735092</v>
      </c>
      <c r="X14">
        <v>45.262887507913675</v>
      </c>
      <c r="Y14">
        <v>0</v>
      </c>
      <c r="Z14">
        <v>2.01070584</v>
      </c>
      <c r="AA14">
        <v>0</v>
      </c>
      <c r="AB14">
        <v>0</v>
      </c>
      <c r="AC14">
        <v>0</v>
      </c>
      <c r="AD14">
        <v>2.7964513200000001</v>
      </c>
      <c r="AE14">
        <v>8.659736800000001</v>
      </c>
      <c r="AF14">
        <v>2.7224999999999997</v>
      </c>
      <c r="AG14">
        <v>5.9634556799999991</v>
      </c>
      <c r="AH14">
        <v>0</v>
      </c>
      <c r="AI14">
        <v>0</v>
      </c>
      <c r="AJ14">
        <v>0</v>
      </c>
      <c r="AK14">
        <v>15.76665</v>
      </c>
      <c r="AL14">
        <v>0</v>
      </c>
      <c r="AM14">
        <v>1.6196330857142853</v>
      </c>
      <c r="AN14">
        <v>0.66954999999999998</v>
      </c>
      <c r="AO14">
        <v>0.12745146960000001</v>
      </c>
      <c r="AP14">
        <v>0.90392483999999984</v>
      </c>
      <c r="AQ14">
        <v>0</v>
      </c>
      <c r="AR14">
        <v>15.241823999999998</v>
      </c>
      <c r="AS14">
        <v>9.7861167976000019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31.224001006290692</v>
      </c>
      <c r="BB14">
        <f t="shared" si="0"/>
        <v>850.80991883250738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5.8161020926336837</v>
      </c>
      <c r="L15">
        <v>496.65223033036915</v>
      </c>
      <c r="M15">
        <v>26.695066730219256</v>
      </c>
      <c r="N15">
        <v>36.236888879136316</v>
      </c>
      <c r="O15">
        <v>0</v>
      </c>
      <c r="P15">
        <v>38.527462230661271</v>
      </c>
      <c r="Q15">
        <v>5.1840490797546011</v>
      </c>
      <c r="R15">
        <v>6.5019341712328762</v>
      </c>
      <c r="S15">
        <v>8.0984943418467576</v>
      </c>
      <c r="T15">
        <v>0</v>
      </c>
      <c r="U15">
        <v>128.47812564793699</v>
      </c>
      <c r="V15">
        <v>4.3734545454545453</v>
      </c>
      <c r="W15">
        <v>14.239967817735092</v>
      </c>
      <c r="X15">
        <v>45.262887507913675</v>
      </c>
      <c r="Y15">
        <v>0</v>
      </c>
      <c r="Z15">
        <v>2.01070584</v>
      </c>
      <c r="AA15">
        <v>0</v>
      </c>
      <c r="AB15">
        <v>0</v>
      </c>
      <c r="AC15">
        <v>0</v>
      </c>
      <c r="AD15">
        <v>2.7964513200000001</v>
      </c>
      <c r="AE15">
        <v>15.167135380800001</v>
      </c>
      <c r="AF15">
        <v>2.7224999999999997</v>
      </c>
      <c r="AG15">
        <v>5.9634556799999991</v>
      </c>
      <c r="AH15">
        <v>0</v>
      </c>
      <c r="AI15">
        <v>0</v>
      </c>
      <c r="AJ15">
        <v>0</v>
      </c>
      <c r="AK15">
        <v>15.76665</v>
      </c>
      <c r="AL15">
        <v>0</v>
      </c>
      <c r="AM15">
        <v>1.6196330857142853</v>
      </c>
      <c r="AN15">
        <v>0.66954999999999998</v>
      </c>
      <c r="AO15">
        <v>0.125827884</v>
      </c>
      <c r="AP15">
        <v>0.90392483999999984</v>
      </c>
      <c r="AQ15">
        <v>0</v>
      </c>
      <c r="AR15">
        <v>16.257945599999999</v>
      </c>
      <c r="AS15">
        <v>9.7861167976000019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31.500922718510921</v>
      </c>
      <c r="BB15">
        <f t="shared" si="0"/>
        <v>858.35563708449763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6.1270545233463034</v>
      </c>
      <c r="L16">
        <v>496.65223033036915</v>
      </c>
      <c r="M16">
        <v>26.695066730219256</v>
      </c>
      <c r="N16">
        <v>36.236888879136316</v>
      </c>
      <c r="O16">
        <v>0</v>
      </c>
      <c r="P16">
        <v>38.527462230661271</v>
      </c>
      <c r="Q16">
        <v>5.1840490797546011</v>
      </c>
      <c r="R16">
        <v>6.5019341712328762</v>
      </c>
      <c r="S16">
        <v>8.0984943418467576</v>
      </c>
      <c r="T16">
        <v>0</v>
      </c>
      <c r="U16">
        <v>128.47812564793699</v>
      </c>
      <c r="V16">
        <v>4.3734545454545453</v>
      </c>
      <c r="W16">
        <v>14.239967817735092</v>
      </c>
      <c r="X16">
        <v>45.262887507913675</v>
      </c>
      <c r="Y16">
        <v>0</v>
      </c>
      <c r="Z16">
        <v>2.01070584</v>
      </c>
      <c r="AA16">
        <v>0</v>
      </c>
      <c r="AB16">
        <v>0</v>
      </c>
      <c r="AC16">
        <v>0</v>
      </c>
      <c r="AD16">
        <v>2.7964513200000001</v>
      </c>
      <c r="AE16">
        <v>15.167135380800001</v>
      </c>
      <c r="AF16">
        <v>2.7224999999999997</v>
      </c>
      <c r="AG16">
        <v>5.9634556799999991</v>
      </c>
      <c r="AH16">
        <v>0</v>
      </c>
      <c r="AI16">
        <v>0</v>
      </c>
      <c r="AJ16">
        <v>0</v>
      </c>
      <c r="AK16">
        <v>15.76665</v>
      </c>
      <c r="AL16">
        <v>0</v>
      </c>
      <c r="AM16">
        <v>1.6196330857142853</v>
      </c>
      <c r="AN16">
        <v>0.66954999999999998</v>
      </c>
      <c r="AO16">
        <v>0.10823904000000001</v>
      </c>
      <c r="AP16">
        <v>0.90392483999999984</v>
      </c>
      <c r="AQ16">
        <v>0</v>
      </c>
      <c r="AR16">
        <v>16.257945599999999</v>
      </c>
      <c r="AS16">
        <v>9.7861167976000019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31.511307630546909</v>
      </c>
      <c r="BB16">
        <f t="shared" si="0"/>
        <v>858.63861575917417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6.5415799874038996</v>
      </c>
      <c r="L17">
        <v>496.65223033036915</v>
      </c>
      <c r="M17">
        <v>26.695066730219256</v>
      </c>
      <c r="N17">
        <v>36.236888879136316</v>
      </c>
      <c r="O17">
        <v>0</v>
      </c>
      <c r="P17">
        <v>38.527462230661271</v>
      </c>
      <c r="Q17">
        <v>5.1840490797546011</v>
      </c>
      <c r="R17">
        <v>6.5019341712328762</v>
      </c>
      <c r="S17">
        <v>8.0984943418467576</v>
      </c>
      <c r="T17">
        <v>0</v>
      </c>
      <c r="U17">
        <v>128.47812564793699</v>
      </c>
      <c r="V17">
        <v>4.3734545454545453</v>
      </c>
      <c r="W17">
        <v>14.239967817735092</v>
      </c>
      <c r="X17">
        <v>45.262887507913675</v>
      </c>
      <c r="Y17">
        <v>0</v>
      </c>
      <c r="Z17">
        <v>2.01070584</v>
      </c>
      <c r="AA17">
        <v>0</v>
      </c>
      <c r="AB17">
        <v>0</v>
      </c>
      <c r="AC17">
        <v>0</v>
      </c>
      <c r="AD17">
        <v>2.7964513200000001</v>
      </c>
      <c r="AE17">
        <v>15.167135380800001</v>
      </c>
      <c r="AF17">
        <v>2.7224999999999997</v>
      </c>
      <c r="AG17">
        <v>5.9634556799999991</v>
      </c>
      <c r="AH17">
        <v>0</v>
      </c>
      <c r="AI17">
        <v>0</v>
      </c>
      <c r="AJ17">
        <v>0</v>
      </c>
      <c r="AK17">
        <v>15.76665</v>
      </c>
      <c r="AL17">
        <v>0</v>
      </c>
      <c r="AM17">
        <v>1.6196330857142853</v>
      </c>
      <c r="AN17">
        <v>0.66954999999999998</v>
      </c>
      <c r="AO17">
        <v>9.7415135999999999E-2</v>
      </c>
      <c r="AP17">
        <v>0.90392483999999984</v>
      </c>
      <c r="AQ17">
        <v>0</v>
      </c>
      <c r="AR17">
        <v>16.257945599999999</v>
      </c>
      <c r="AS17">
        <v>9.7861167976000019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31.525598641510008</v>
      </c>
      <c r="BB17">
        <f t="shared" si="0"/>
        <v>859.02802630826864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6.9457232807261446</v>
      </c>
      <c r="L18">
        <v>496.65223033036915</v>
      </c>
      <c r="M18">
        <v>26.695066730219256</v>
      </c>
      <c r="N18">
        <v>36.236888879136316</v>
      </c>
      <c r="O18">
        <v>0</v>
      </c>
      <c r="P18">
        <v>38.527462230661271</v>
      </c>
      <c r="Q18">
        <v>5.1840490797546011</v>
      </c>
      <c r="R18">
        <v>6.5019341712328762</v>
      </c>
      <c r="S18">
        <v>8.0984943418467576</v>
      </c>
      <c r="T18">
        <v>0</v>
      </c>
      <c r="U18">
        <v>128.47812564793699</v>
      </c>
      <c r="V18">
        <v>4.3734545454545453</v>
      </c>
      <c r="W18">
        <v>14.239967817735092</v>
      </c>
      <c r="X18">
        <v>45.262887507913675</v>
      </c>
      <c r="Y18">
        <v>0</v>
      </c>
      <c r="Z18">
        <v>2.01070584</v>
      </c>
      <c r="AA18">
        <v>0</v>
      </c>
      <c r="AB18">
        <v>0</v>
      </c>
      <c r="AC18">
        <v>0</v>
      </c>
      <c r="AD18">
        <v>2.7964513200000001</v>
      </c>
      <c r="AE18">
        <v>15.167135380800001</v>
      </c>
      <c r="AF18">
        <v>2.7224999999999997</v>
      </c>
      <c r="AG18">
        <v>5.9634556799999991</v>
      </c>
      <c r="AH18">
        <v>0</v>
      </c>
      <c r="AI18">
        <v>0</v>
      </c>
      <c r="AJ18">
        <v>0</v>
      </c>
      <c r="AK18">
        <v>15.76665</v>
      </c>
      <c r="AL18">
        <v>0</v>
      </c>
      <c r="AM18">
        <v>1.6196330857142853</v>
      </c>
      <c r="AN18">
        <v>0.66954999999999998</v>
      </c>
      <c r="AO18">
        <v>5.4119519999999997E-2</v>
      </c>
      <c r="AP18">
        <v>0.90392483999999984</v>
      </c>
      <c r="AQ18">
        <v>0</v>
      </c>
      <c r="AR18">
        <v>16.257945599999999</v>
      </c>
      <c r="AS18">
        <v>9.7861167976000019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31.538372850012131</v>
      </c>
      <c r="BB18">
        <f t="shared" si="0"/>
        <v>859.37609977708871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7.3502802077902007</v>
      </c>
      <c r="L19">
        <v>496.65223033036915</v>
      </c>
      <c r="M19">
        <v>26.695066730219256</v>
      </c>
      <c r="N19">
        <v>36.236888879136316</v>
      </c>
      <c r="O19">
        <v>0</v>
      </c>
      <c r="P19">
        <v>38.527462230661271</v>
      </c>
      <c r="Q19">
        <v>5.1840490797546011</v>
      </c>
      <c r="R19">
        <v>6.5019341712328762</v>
      </c>
      <c r="S19">
        <v>8.0984943418467576</v>
      </c>
      <c r="T19">
        <v>0</v>
      </c>
      <c r="U19">
        <v>128.47812564793699</v>
      </c>
      <c r="V19">
        <v>4.3734545454545453</v>
      </c>
      <c r="W19">
        <v>14.239967817735092</v>
      </c>
      <c r="X19">
        <v>45.262887507913675</v>
      </c>
      <c r="Y19">
        <v>0</v>
      </c>
      <c r="Z19">
        <v>2.01070584</v>
      </c>
      <c r="AA19">
        <v>2.1571108000000003</v>
      </c>
      <c r="AB19">
        <v>0</v>
      </c>
      <c r="AC19">
        <v>0</v>
      </c>
      <c r="AD19">
        <v>2.7964513200000001</v>
      </c>
      <c r="AE19">
        <v>15.167135380800001</v>
      </c>
      <c r="AF19">
        <v>2.7224999999999997</v>
      </c>
      <c r="AG19">
        <v>5.9634556799999991</v>
      </c>
      <c r="AH19">
        <v>0</v>
      </c>
      <c r="AI19">
        <v>0</v>
      </c>
      <c r="AJ19">
        <v>0</v>
      </c>
      <c r="AK19">
        <v>15.76665</v>
      </c>
      <c r="AL19">
        <v>0</v>
      </c>
      <c r="AM19">
        <v>1.6196330857142853</v>
      </c>
      <c r="AN19">
        <v>0.66954999999999998</v>
      </c>
      <c r="AO19">
        <v>1.1725896E-2</v>
      </c>
      <c r="AP19">
        <v>0.90392483999999984</v>
      </c>
      <c r="AQ19">
        <v>0</v>
      </c>
      <c r="AR19">
        <v>15.241823999999998</v>
      </c>
      <c r="AS19">
        <v>9.7861167976000019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31.591584133230214</v>
      </c>
      <c r="BB19">
        <f t="shared" si="0"/>
        <v>860.82604099693481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7.764705966626412</v>
      </c>
      <c r="L20">
        <v>496.65223033036915</v>
      </c>
      <c r="M20">
        <v>26.695066730219256</v>
      </c>
      <c r="N20">
        <v>36.236888879136316</v>
      </c>
      <c r="O20">
        <v>0</v>
      </c>
      <c r="P20">
        <v>38.527462230661271</v>
      </c>
      <c r="Q20">
        <v>5.1840490797546011</v>
      </c>
      <c r="R20">
        <v>6.5019341712328762</v>
      </c>
      <c r="S20">
        <v>8.0984943418467576</v>
      </c>
      <c r="T20">
        <v>0</v>
      </c>
      <c r="U20">
        <v>128.47812564793699</v>
      </c>
      <c r="V20">
        <v>4.3734545454545453</v>
      </c>
      <c r="W20">
        <v>14.239967817735092</v>
      </c>
      <c r="X20">
        <v>45.262887507913675</v>
      </c>
      <c r="Y20">
        <v>0</v>
      </c>
      <c r="Z20">
        <v>2.01070584</v>
      </c>
      <c r="AA20">
        <v>4.3103436480000008</v>
      </c>
      <c r="AB20">
        <v>0</v>
      </c>
      <c r="AC20">
        <v>2.9691613119999998</v>
      </c>
      <c r="AD20">
        <v>2.7964513200000001</v>
      </c>
      <c r="AE20">
        <v>15.167135380800001</v>
      </c>
      <c r="AF20">
        <v>2.7224999999999997</v>
      </c>
      <c r="AG20">
        <v>5.9634556799999991</v>
      </c>
      <c r="AH20">
        <v>0</v>
      </c>
      <c r="AI20">
        <v>0</v>
      </c>
      <c r="AJ20">
        <v>0</v>
      </c>
      <c r="AK20">
        <v>15.76665</v>
      </c>
      <c r="AL20">
        <v>0</v>
      </c>
      <c r="AM20">
        <v>1.6196330857142853</v>
      </c>
      <c r="AN20">
        <v>0.66954999999999998</v>
      </c>
      <c r="AO20">
        <v>0</v>
      </c>
      <c r="AP20">
        <v>0.90392483999999984</v>
      </c>
      <c r="AQ20">
        <v>0</v>
      </c>
      <c r="AR20">
        <v>15.241823999999998</v>
      </c>
      <c r="AS20">
        <v>9.7861167976000019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31.787172623797026</v>
      </c>
      <c r="BB20">
        <f t="shared" si="0"/>
        <v>866.15554652920412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8.1691484093042668</v>
      </c>
      <c r="L21">
        <v>496.65223033036915</v>
      </c>
      <c r="M21">
        <v>26.695066730219256</v>
      </c>
      <c r="N21">
        <v>36.236888879136316</v>
      </c>
      <c r="O21">
        <v>0</v>
      </c>
      <c r="P21">
        <v>38.527462230661271</v>
      </c>
      <c r="Q21">
        <v>5.1840490797546011</v>
      </c>
      <c r="R21">
        <v>6.5019341712328762</v>
      </c>
      <c r="S21">
        <v>8.0984943418467576</v>
      </c>
      <c r="T21">
        <v>0</v>
      </c>
      <c r="U21">
        <v>128.47812564793699</v>
      </c>
      <c r="V21">
        <v>4.3734545454545453</v>
      </c>
      <c r="W21">
        <v>14.239967817735092</v>
      </c>
      <c r="X21">
        <v>45.262887507913675</v>
      </c>
      <c r="Y21">
        <v>0</v>
      </c>
      <c r="Z21">
        <v>2.01070584</v>
      </c>
      <c r="AA21">
        <v>6.4713324000000005</v>
      </c>
      <c r="AB21">
        <v>4.0078511199999998</v>
      </c>
      <c r="AC21">
        <v>2.9691613119999998</v>
      </c>
      <c r="AD21">
        <v>2.7964513200000001</v>
      </c>
      <c r="AE21">
        <v>15.167135380800001</v>
      </c>
      <c r="AF21">
        <v>2.7224999999999997</v>
      </c>
      <c r="AG21">
        <v>5.9634556799999991</v>
      </c>
      <c r="AH21">
        <v>5.8107920000000011</v>
      </c>
      <c r="AI21">
        <v>0</v>
      </c>
      <c r="AJ21">
        <v>0</v>
      </c>
      <c r="AK21">
        <v>15.76665</v>
      </c>
      <c r="AL21">
        <v>0</v>
      </c>
      <c r="AM21">
        <v>1.6196330857142853</v>
      </c>
      <c r="AN21">
        <v>0.66954999999999998</v>
      </c>
      <c r="AO21">
        <v>0</v>
      </c>
      <c r="AP21">
        <v>0.90392483999999984</v>
      </c>
      <c r="AQ21">
        <v>0</v>
      </c>
      <c r="AR21">
        <v>15.241823999999998</v>
      </c>
      <c r="AS21">
        <v>9.7861167976000019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32.225568777306108</v>
      </c>
      <c r="BB21">
        <f t="shared" si="0"/>
        <v>878.10122469037299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8.583673579282026</v>
      </c>
      <c r="L22">
        <v>496.65223033036915</v>
      </c>
      <c r="M22">
        <v>26.695066730219256</v>
      </c>
      <c r="N22">
        <v>36.236888879136316</v>
      </c>
      <c r="O22">
        <v>0</v>
      </c>
      <c r="P22">
        <v>38.527462230661271</v>
      </c>
      <c r="Q22">
        <v>5.1840490797546011</v>
      </c>
      <c r="R22">
        <v>6.5019341712328762</v>
      </c>
      <c r="S22">
        <v>8.0984943418467576</v>
      </c>
      <c r="T22">
        <v>0</v>
      </c>
      <c r="U22">
        <v>128.47812564793699</v>
      </c>
      <c r="V22">
        <v>4.3734545454545453</v>
      </c>
      <c r="W22">
        <v>14.239967817735092</v>
      </c>
      <c r="X22">
        <v>45.262887507913675</v>
      </c>
      <c r="Y22">
        <v>0</v>
      </c>
      <c r="Z22">
        <v>2.01070584</v>
      </c>
      <c r="AA22">
        <v>8.6206872959999998</v>
      </c>
      <c r="AB22">
        <v>4.0078511199999998</v>
      </c>
      <c r="AC22">
        <v>2.9691613119999998</v>
      </c>
      <c r="AD22">
        <v>2.7964513200000001</v>
      </c>
      <c r="AE22">
        <v>12.9896052</v>
      </c>
      <c r="AF22">
        <v>2.7224999999999997</v>
      </c>
      <c r="AG22">
        <v>5.9634556799999991</v>
      </c>
      <c r="AH22">
        <v>11.621584000000002</v>
      </c>
      <c r="AI22">
        <v>0</v>
      </c>
      <c r="AJ22">
        <v>0</v>
      </c>
      <c r="AK22">
        <v>15.76665</v>
      </c>
      <c r="AL22">
        <v>0</v>
      </c>
      <c r="AM22">
        <v>3.2392661714285707</v>
      </c>
      <c r="AN22">
        <v>0.66954999999999998</v>
      </c>
      <c r="AO22">
        <v>0</v>
      </c>
      <c r="AP22">
        <v>0.90392483999999984</v>
      </c>
      <c r="AQ22">
        <v>3.1894499999999995</v>
      </c>
      <c r="AR22">
        <v>15.241823999999998</v>
      </c>
      <c r="AS22">
        <v>9.7861167976000019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32.61518967246473</v>
      </c>
      <c r="BB22">
        <f t="shared" si="0"/>
        <v>888.71782876610632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9.0918184378761104</v>
      </c>
      <c r="L23">
        <v>496.65223033036915</v>
      </c>
      <c r="M23">
        <v>26.695066730219256</v>
      </c>
      <c r="N23">
        <v>36.236888879136316</v>
      </c>
      <c r="O23">
        <v>0</v>
      </c>
      <c r="P23">
        <v>38.527462230661271</v>
      </c>
      <c r="Q23">
        <v>5.1840490797546011</v>
      </c>
      <c r="R23">
        <v>6.5019341712328762</v>
      </c>
      <c r="S23">
        <v>8.0984943418467576</v>
      </c>
      <c r="T23">
        <v>0</v>
      </c>
      <c r="U23">
        <v>128.47812564793699</v>
      </c>
      <c r="V23">
        <v>4.3734545454545453</v>
      </c>
      <c r="W23">
        <v>14.239967817735092</v>
      </c>
      <c r="X23">
        <v>45.262887507913675</v>
      </c>
      <c r="Y23">
        <v>0</v>
      </c>
      <c r="Z23">
        <v>2.01070584</v>
      </c>
      <c r="AA23">
        <v>8.6206872959999998</v>
      </c>
      <c r="AB23">
        <v>4.0078511199999998</v>
      </c>
      <c r="AC23">
        <v>2.9691613119999998</v>
      </c>
      <c r="AD23">
        <v>5.592902640000001</v>
      </c>
      <c r="AE23">
        <v>8.659736800000001</v>
      </c>
      <c r="AF23">
        <v>2.7224999999999997</v>
      </c>
      <c r="AG23">
        <v>5.9634556799999991</v>
      </c>
      <c r="AH23">
        <v>14.352656240000002</v>
      </c>
      <c r="AI23">
        <v>0.78111279999999994</v>
      </c>
      <c r="AJ23">
        <v>0</v>
      </c>
      <c r="AK23">
        <v>15.76665</v>
      </c>
      <c r="AL23">
        <v>0</v>
      </c>
      <c r="AM23">
        <v>4.8588992571428573</v>
      </c>
      <c r="AN23">
        <v>0.66954999999999998</v>
      </c>
      <c r="AO23">
        <v>0</v>
      </c>
      <c r="AP23">
        <v>0.90392483999999984</v>
      </c>
      <c r="AQ23">
        <v>6.3788999999999989</v>
      </c>
      <c r="AR23">
        <v>16.257945599999999</v>
      </c>
      <c r="AS23">
        <v>9.7861167976000019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32.909438500291103</v>
      </c>
      <c r="BB23">
        <f t="shared" si="0"/>
        <v>896.73569744258839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9.413199116397724</v>
      </c>
      <c r="L24">
        <v>496.66037357446544</v>
      </c>
      <c r="M24">
        <v>26.695066730219256</v>
      </c>
      <c r="N24">
        <v>36.236888879136316</v>
      </c>
      <c r="O24">
        <v>0</v>
      </c>
      <c r="P24">
        <v>38.527462230661271</v>
      </c>
      <c r="Q24">
        <v>5.1840490797546011</v>
      </c>
      <c r="R24">
        <v>6.5019341712328762</v>
      </c>
      <c r="S24">
        <v>8.0984943418467576</v>
      </c>
      <c r="T24">
        <v>0</v>
      </c>
      <c r="U24">
        <v>128.47812564793699</v>
      </c>
      <c r="V24">
        <v>4.3734545454545453</v>
      </c>
      <c r="W24">
        <v>14.239967817735092</v>
      </c>
      <c r="X24">
        <v>45.262887507913675</v>
      </c>
      <c r="Y24">
        <v>0</v>
      </c>
      <c r="Z24">
        <v>2.01070584</v>
      </c>
      <c r="AA24">
        <v>8.6206872959999998</v>
      </c>
      <c r="AB24">
        <v>4.0078511199999998</v>
      </c>
      <c r="AC24">
        <v>5.9383226239999995</v>
      </c>
      <c r="AD24">
        <v>8.3893539599999993</v>
      </c>
      <c r="AE24">
        <v>8.659736800000001</v>
      </c>
      <c r="AF24">
        <v>2.7224999999999997</v>
      </c>
      <c r="AG24">
        <v>5.9634556799999991</v>
      </c>
      <c r="AH24">
        <v>21.528984360000003</v>
      </c>
      <c r="AI24">
        <v>2.3433383999999999</v>
      </c>
      <c r="AJ24">
        <v>0</v>
      </c>
      <c r="AK24">
        <v>15.76665</v>
      </c>
      <c r="AL24">
        <v>0</v>
      </c>
      <c r="AM24">
        <v>4.8588992571428573</v>
      </c>
      <c r="AN24">
        <v>0.66954999999999998</v>
      </c>
      <c r="AO24">
        <v>0</v>
      </c>
      <c r="AP24">
        <v>0.82532268000000009</v>
      </c>
      <c r="AQ24">
        <v>8.9884500000000003</v>
      </c>
      <c r="AR24">
        <v>16.257945599999999</v>
      </c>
      <c r="AS24">
        <v>9.7861167976000019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33.524146637295743</v>
      </c>
      <c r="BB24">
        <f t="shared" si="0"/>
        <v>913.48562742020158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9.413199116397724</v>
      </c>
      <c r="L25">
        <v>542.18318740685538</v>
      </c>
      <c r="M25">
        <v>26.695066730219256</v>
      </c>
      <c r="N25">
        <v>36.236888879136316</v>
      </c>
      <c r="O25">
        <v>0</v>
      </c>
      <c r="P25">
        <v>38.527462230661271</v>
      </c>
      <c r="Q25">
        <v>5.1840490797546011</v>
      </c>
      <c r="R25">
        <v>6.5019341712328762</v>
      </c>
      <c r="S25">
        <v>8.0984943418467576</v>
      </c>
      <c r="T25">
        <v>0</v>
      </c>
      <c r="U25">
        <v>128.47812564793699</v>
      </c>
      <c r="V25">
        <v>4.3734545454545453</v>
      </c>
      <c r="W25">
        <v>14.239967817735092</v>
      </c>
      <c r="X25">
        <v>45.262887507913675</v>
      </c>
      <c r="Y25">
        <v>0</v>
      </c>
      <c r="Z25">
        <v>2.01070584</v>
      </c>
      <c r="AA25">
        <v>8.6206872959999998</v>
      </c>
      <c r="AB25">
        <v>4.0078511199999998</v>
      </c>
      <c r="AC25">
        <v>5.9383226239999995</v>
      </c>
      <c r="AD25">
        <v>11.185805280000002</v>
      </c>
      <c r="AE25">
        <v>8.659736800000001</v>
      </c>
      <c r="AF25">
        <v>2.7224999999999997</v>
      </c>
      <c r="AG25">
        <v>5.9634556799999991</v>
      </c>
      <c r="AH25">
        <v>21.528984360000003</v>
      </c>
      <c r="AI25">
        <v>10.154466399999999</v>
      </c>
      <c r="AJ25">
        <v>0</v>
      </c>
      <c r="AK25">
        <v>15.76665</v>
      </c>
      <c r="AL25">
        <v>0</v>
      </c>
      <c r="AM25">
        <v>4.8588992571428573</v>
      </c>
      <c r="AN25">
        <v>0.66954999999999998</v>
      </c>
      <c r="AO25">
        <v>0</v>
      </c>
      <c r="AP25">
        <v>0.82532268000000009</v>
      </c>
      <c r="AQ25">
        <v>9.568349999999997</v>
      </c>
      <c r="AR25">
        <v>16.257945599999999</v>
      </c>
      <c r="AS25">
        <v>10.11133032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35.543203443137131</v>
      </c>
      <c r="BB25">
        <f t="shared" si="0"/>
        <v>968.50207728915029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9.413199116397724</v>
      </c>
      <c r="L26">
        <v>562.63937014822955</v>
      </c>
      <c r="M26">
        <v>26.695066730219256</v>
      </c>
      <c r="N26">
        <v>36.236888879136316</v>
      </c>
      <c r="O26">
        <v>0</v>
      </c>
      <c r="P26">
        <v>38.527462230661271</v>
      </c>
      <c r="Q26">
        <v>5.1840490797546011</v>
      </c>
      <c r="R26">
        <v>6.5019341712328762</v>
      </c>
      <c r="S26">
        <v>8.0984943418467576</v>
      </c>
      <c r="T26">
        <v>0</v>
      </c>
      <c r="U26">
        <v>128.47812564793699</v>
      </c>
      <c r="V26">
        <v>4.3734545454545453</v>
      </c>
      <c r="W26">
        <v>14.239967817735092</v>
      </c>
      <c r="X26">
        <v>45.262887507913675</v>
      </c>
      <c r="Y26">
        <v>0</v>
      </c>
      <c r="Z26">
        <v>2.01070584</v>
      </c>
      <c r="AA26">
        <v>8.6206872959999998</v>
      </c>
      <c r="AB26">
        <v>4.0078511199999998</v>
      </c>
      <c r="AC26">
        <v>5.9383226239999995</v>
      </c>
      <c r="AD26">
        <v>11.185805280000002</v>
      </c>
      <c r="AE26">
        <v>8.659736800000001</v>
      </c>
      <c r="AF26">
        <v>2.7224999999999997</v>
      </c>
      <c r="AG26">
        <v>5.9634556799999991</v>
      </c>
      <c r="AH26">
        <v>21.528984360000003</v>
      </c>
      <c r="AI26">
        <v>10.154466399999999</v>
      </c>
      <c r="AJ26">
        <v>0</v>
      </c>
      <c r="AK26">
        <v>15.76665</v>
      </c>
      <c r="AL26">
        <v>0</v>
      </c>
      <c r="AM26">
        <v>4.8588992571428573</v>
      </c>
      <c r="AN26">
        <v>0.66954999999999998</v>
      </c>
      <c r="AO26">
        <v>0</v>
      </c>
      <c r="AP26">
        <v>0.82532268000000009</v>
      </c>
      <c r="AQ26">
        <v>9.568349999999997</v>
      </c>
      <c r="AR26">
        <v>16.257945599999999</v>
      </c>
      <c r="AS26">
        <v>10.11133032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36.26738450753929</v>
      </c>
      <c r="BB26">
        <f t="shared" si="0"/>
        <v>988.23407896612241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9.413199116397724</v>
      </c>
      <c r="L27">
        <v>578.48829121960512</v>
      </c>
      <c r="M27">
        <v>26.695066730219256</v>
      </c>
      <c r="N27">
        <v>36.236888879136316</v>
      </c>
      <c r="O27">
        <v>0</v>
      </c>
      <c r="P27">
        <v>38.527462230661271</v>
      </c>
      <c r="Q27">
        <v>5.1840490797546011</v>
      </c>
      <c r="R27">
        <v>6.5019341712328762</v>
      </c>
      <c r="S27">
        <v>8.0984943418467576</v>
      </c>
      <c r="T27">
        <v>0</v>
      </c>
      <c r="U27">
        <v>128.47812564793699</v>
      </c>
      <c r="V27">
        <v>4.3734545454545453</v>
      </c>
      <c r="W27">
        <v>14.239967817735092</v>
      </c>
      <c r="X27">
        <v>45.262887507913675</v>
      </c>
      <c r="Y27">
        <v>0</v>
      </c>
      <c r="Z27">
        <v>4.0214116799999999</v>
      </c>
      <c r="AA27">
        <v>8.6206872959999998</v>
      </c>
      <c r="AB27">
        <v>8.0157022400000013</v>
      </c>
      <c r="AC27">
        <v>5.9383226239999995</v>
      </c>
      <c r="AD27">
        <v>11.185805280000002</v>
      </c>
      <c r="AE27">
        <v>8.659736800000001</v>
      </c>
      <c r="AF27">
        <v>2.7224999999999997</v>
      </c>
      <c r="AG27">
        <v>5.9634556799999991</v>
      </c>
      <c r="AH27">
        <v>21.528984360000003</v>
      </c>
      <c r="AI27">
        <v>10.154466399999999</v>
      </c>
      <c r="AJ27">
        <v>0</v>
      </c>
      <c r="AK27">
        <v>15.76665</v>
      </c>
      <c r="AL27">
        <v>0</v>
      </c>
      <c r="AM27">
        <v>4.8588992571428573</v>
      </c>
      <c r="AN27">
        <v>0.66954999999999998</v>
      </c>
      <c r="AO27">
        <v>0</v>
      </c>
      <c r="AP27">
        <v>0.43231187999999998</v>
      </c>
      <c r="AQ27">
        <v>9.568349999999997</v>
      </c>
      <c r="AR27">
        <v>15.241823999999998</v>
      </c>
      <c r="AS27">
        <v>10.11133032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36.991577538908416</v>
      </c>
      <c r="BB27">
        <f t="shared" si="0"/>
        <v>1007.9682315661289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9.413199116397724</v>
      </c>
      <c r="L28">
        <v>578.48829121960512</v>
      </c>
      <c r="M28">
        <v>26.695066730219256</v>
      </c>
      <c r="N28">
        <v>36.236888879136316</v>
      </c>
      <c r="O28">
        <v>0</v>
      </c>
      <c r="P28">
        <v>38.527462230661271</v>
      </c>
      <c r="Q28">
        <v>5.1840490797546011</v>
      </c>
      <c r="R28">
        <v>6.5019341712328762</v>
      </c>
      <c r="S28">
        <v>8.0984943418467576</v>
      </c>
      <c r="T28">
        <v>0</v>
      </c>
      <c r="U28">
        <v>128.47812564793699</v>
      </c>
      <c r="V28">
        <v>4.3734545454545453</v>
      </c>
      <c r="W28">
        <v>14.239967817735092</v>
      </c>
      <c r="X28">
        <v>45.262887507913675</v>
      </c>
      <c r="Y28">
        <v>0</v>
      </c>
      <c r="Z28">
        <v>4.0214116799999999</v>
      </c>
      <c r="AA28">
        <v>8.6206872959999998</v>
      </c>
      <c r="AB28">
        <v>8.0157022400000013</v>
      </c>
      <c r="AC28">
        <v>5.9383226239999995</v>
      </c>
      <c r="AD28">
        <v>11.185805280000002</v>
      </c>
      <c r="AE28">
        <v>8.659736800000001</v>
      </c>
      <c r="AF28">
        <v>2.7224999999999997</v>
      </c>
      <c r="AG28">
        <v>5.9634556799999991</v>
      </c>
      <c r="AH28">
        <v>14.352656240000002</v>
      </c>
      <c r="AI28">
        <v>10.154466399999999</v>
      </c>
      <c r="AJ28">
        <v>0</v>
      </c>
      <c r="AK28">
        <v>15.76665</v>
      </c>
      <c r="AL28">
        <v>0</v>
      </c>
      <c r="AM28">
        <v>4.8588992571428573</v>
      </c>
      <c r="AN28">
        <v>0.66954999999999998</v>
      </c>
      <c r="AO28">
        <v>0</v>
      </c>
      <c r="AP28">
        <v>0.43231187999999998</v>
      </c>
      <c r="AQ28">
        <v>9.568349999999997</v>
      </c>
      <c r="AR28">
        <v>15.241823999999998</v>
      </c>
      <c r="AS28">
        <v>10.11133032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36.737535480508413</v>
      </c>
      <c r="BB28">
        <f t="shared" si="0"/>
        <v>1001.0459455045287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9.413199116397724</v>
      </c>
      <c r="L29">
        <v>578.48829121960512</v>
      </c>
      <c r="M29">
        <v>26.695066730219256</v>
      </c>
      <c r="N29">
        <v>36.236888879136316</v>
      </c>
      <c r="O29">
        <v>0</v>
      </c>
      <c r="P29">
        <v>38.527462230661271</v>
      </c>
      <c r="Q29">
        <v>5.1840490797546011</v>
      </c>
      <c r="R29">
        <v>6.5019341712328762</v>
      </c>
      <c r="S29">
        <v>8.0984943418467576</v>
      </c>
      <c r="T29">
        <v>0</v>
      </c>
      <c r="U29">
        <v>128.47812564793699</v>
      </c>
      <c r="V29">
        <v>4.3734545454545453</v>
      </c>
      <c r="W29">
        <v>14.239967817735092</v>
      </c>
      <c r="X29">
        <v>45.262887507913675</v>
      </c>
      <c r="Y29">
        <v>0</v>
      </c>
      <c r="Z29">
        <v>4.0214116799999999</v>
      </c>
      <c r="AA29">
        <v>8.6206872959999998</v>
      </c>
      <c r="AB29">
        <v>8.0157022400000013</v>
      </c>
      <c r="AC29">
        <v>5.9383226239999995</v>
      </c>
      <c r="AD29">
        <v>11.185805280000002</v>
      </c>
      <c r="AE29">
        <v>8.659736800000001</v>
      </c>
      <c r="AF29">
        <v>2.7224999999999997</v>
      </c>
      <c r="AG29">
        <v>5.9634556799999991</v>
      </c>
      <c r="AH29">
        <v>14.352656240000002</v>
      </c>
      <c r="AI29">
        <v>10.154466399999999</v>
      </c>
      <c r="AJ29">
        <v>0</v>
      </c>
      <c r="AK29">
        <v>15.76665</v>
      </c>
      <c r="AL29">
        <v>0</v>
      </c>
      <c r="AM29">
        <v>4.8588992571428573</v>
      </c>
      <c r="AN29">
        <v>0.66954999999999998</v>
      </c>
      <c r="AO29">
        <v>0</v>
      </c>
      <c r="AP29">
        <v>0.43231187999999998</v>
      </c>
      <c r="AQ29">
        <v>9.568349999999997</v>
      </c>
      <c r="AR29">
        <v>15.241823999999998</v>
      </c>
      <c r="AS29">
        <v>10.11133032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36.737535480508413</v>
      </c>
      <c r="BB29">
        <f t="shared" si="0"/>
        <v>1001.0459455045287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9.413199116397724</v>
      </c>
      <c r="L30">
        <v>578.48829121960512</v>
      </c>
      <c r="M30">
        <v>26.695066730219256</v>
      </c>
      <c r="N30">
        <v>36.236888879136316</v>
      </c>
      <c r="O30">
        <v>0</v>
      </c>
      <c r="P30">
        <v>38.527462230661271</v>
      </c>
      <c r="Q30">
        <v>5.1840490797546011</v>
      </c>
      <c r="R30">
        <v>6.5019341712328762</v>
      </c>
      <c r="S30">
        <v>8.0984943418467576</v>
      </c>
      <c r="T30">
        <v>0</v>
      </c>
      <c r="U30">
        <v>128.47812564793699</v>
      </c>
      <c r="V30">
        <v>4.3734545454545453</v>
      </c>
      <c r="W30">
        <v>14.239967817735092</v>
      </c>
      <c r="X30">
        <v>45.262887507913675</v>
      </c>
      <c r="Y30">
        <v>0</v>
      </c>
      <c r="Z30">
        <v>3.8810199999999999</v>
      </c>
      <c r="AA30">
        <v>4.3103436480000008</v>
      </c>
      <c r="AB30">
        <v>8.0157022400000013</v>
      </c>
      <c r="AC30">
        <v>5.9383226239999995</v>
      </c>
      <c r="AD30">
        <v>11.185805280000002</v>
      </c>
      <c r="AE30">
        <v>8.659736800000001</v>
      </c>
      <c r="AF30">
        <v>2.7224999999999997</v>
      </c>
      <c r="AG30">
        <v>5.9634556799999991</v>
      </c>
      <c r="AH30">
        <v>14.352656240000002</v>
      </c>
      <c r="AI30">
        <v>5.0772332000000002</v>
      </c>
      <c r="AJ30">
        <v>0</v>
      </c>
      <c r="AK30">
        <v>15.76665</v>
      </c>
      <c r="AL30">
        <v>0</v>
      </c>
      <c r="AM30">
        <v>3.2392661714285707</v>
      </c>
      <c r="AN30">
        <v>0.66954999999999998</v>
      </c>
      <c r="AO30">
        <v>0</v>
      </c>
      <c r="AP30">
        <v>0.43231187999999998</v>
      </c>
      <c r="AQ30">
        <v>9.568349999999997</v>
      </c>
      <c r="AR30">
        <v>15.241823999999998</v>
      </c>
      <c r="AS30">
        <v>10.11133032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36.342910461930657</v>
      </c>
      <c r="BB30">
        <f t="shared" si="0"/>
        <v>990.29296890939213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9.413199116397724</v>
      </c>
      <c r="L31">
        <v>578.48829121960512</v>
      </c>
      <c r="M31">
        <v>28.230335812485912</v>
      </c>
      <c r="N31">
        <v>36.236888879136316</v>
      </c>
      <c r="O31">
        <v>0</v>
      </c>
      <c r="P31">
        <v>38.527462230661271</v>
      </c>
      <c r="Q31">
        <v>5.1840490797546011</v>
      </c>
      <c r="R31">
        <v>6.5019341712328762</v>
      </c>
      <c r="S31">
        <v>8.0984943418467576</v>
      </c>
      <c r="T31">
        <v>0</v>
      </c>
      <c r="U31">
        <v>128.47812564793699</v>
      </c>
      <c r="V31">
        <v>4.3734545454545453</v>
      </c>
      <c r="W31">
        <v>14.239967817735092</v>
      </c>
      <c r="X31">
        <v>45.262887507913675</v>
      </c>
      <c r="Y31">
        <v>0</v>
      </c>
      <c r="Z31">
        <v>2.01070584</v>
      </c>
      <c r="AA31">
        <v>4.3103436480000008</v>
      </c>
      <c r="AB31">
        <v>8.0157022400000013</v>
      </c>
      <c r="AC31">
        <v>5.9383226239999995</v>
      </c>
      <c r="AD31">
        <v>8.3893539599999993</v>
      </c>
      <c r="AE31">
        <v>8.659736800000001</v>
      </c>
      <c r="AF31">
        <v>2.7224999999999997</v>
      </c>
      <c r="AG31">
        <v>5.9634556799999991</v>
      </c>
      <c r="AH31">
        <v>14.352656240000002</v>
      </c>
      <c r="AI31">
        <v>0.78111279999999994</v>
      </c>
      <c r="AJ31">
        <v>0</v>
      </c>
      <c r="AK31">
        <v>15.76665</v>
      </c>
      <c r="AL31">
        <v>0</v>
      </c>
      <c r="AM31">
        <v>1.6196330857142853</v>
      </c>
      <c r="AN31">
        <v>0.66954999999999998</v>
      </c>
      <c r="AO31">
        <v>0</v>
      </c>
      <c r="AP31">
        <v>0.43231187999999998</v>
      </c>
      <c r="AQ31">
        <v>6.3788999999999989</v>
      </c>
      <c r="AR31">
        <v>15.241823999999998</v>
      </c>
      <c r="AS31">
        <v>9.7861167976000019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35.898218128839716</v>
      </c>
      <c r="BB31">
        <f t="shared" si="0"/>
        <v>978.17574783663542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9.413199116397724</v>
      </c>
      <c r="L32">
        <v>578.48829121960512</v>
      </c>
      <c r="M32">
        <v>28.230335812485912</v>
      </c>
      <c r="N32">
        <v>36.236888879136316</v>
      </c>
      <c r="O32">
        <v>0</v>
      </c>
      <c r="P32">
        <v>38.527462230661271</v>
      </c>
      <c r="Q32">
        <v>5.1840490797546011</v>
      </c>
      <c r="R32">
        <v>6.5019341712328762</v>
      </c>
      <c r="S32">
        <v>8.0984943418467576</v>
      </c>
      <c r="T32">
        <v>0</v>
      </c>
      <c r="U32">
        <v>128.47812564793699</v>
      </c>
      <c r="V32">
        <v>4.3734545454545453</v>
      </c>
      <c r="W32">
        <v>14.239967817735092</v>
      </c>
      <c r="X32">
        <v>45.262887507913675</v>
      </c>
      <c r="Y32">
        <v>0</v>
      </c>
      <c r="Z32">
        <v>2.01070584</v>
      </c>
      <c r="AA32">
        <v>0</v>
      </c>
      <c r="AB32">
        <v>8.0157022400000013</v>
      </c>
      <c r="AC32">
        <v>5.9383226239999995</v>
      </c>
      <c r="AD32">
        <v>5.592902640000001</v>
      </c>
      <c r="AE32">
        <v>8.659736800000001</v>
      </c>
      <c r="AF32">
        <v>2.7224999999999997</v>
      </c>
      <c r="AG32">
        <v>5.9634556799999991</v>
      </c>
      <c r="AH32">
        <v>14.352656240000002</v>
      </c>
      <c r="AI32">
        <v>0</v>
      </c>
      <c r="AJ32">
        <v>0</v>
      </c>
      <c r="AK32">
        <v>15.76665</v>
      </c>
      <c r="AL32">
        <v>0</v>
      </c>
      <c r="AM32">
        <v>0</v>
      </c>
      <c r="AN32">
        <v>0.66954999999999998</v>
      </c>
      <c r="AO32">
        <v>0</v>
      </c>
      <c r="AP32">
        <v>0.43231187999999998</v>
      </c>
      <c r="AQ32">
        <v>3.1894499999999995</v>
      </c>
      <c r="AR32">
        <v>15.241823999999998</v>
      </c>
      <c r="AS32">
        <v>9.7861167976000019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35.448745105461931</v>
      </c>
      <c r="BB32">
        <f t="shared" si="0"/>
        <v>965.92823000629892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9.413199116397724</v>
      </c>
      <c r="L33">
        <v>578.48829121960512</v>
      </c>
      <c r="M33">
        <v>28.230335812485912</v>
      </c>
      <c r="N33">
        <v>36.236888879136316</v>
      </c>
      <c r="O33">
        <v>0</v>
      </c>
      <c r="P33">
        <v>38.527462230661271</v>
      </c>
      <c r="Q33">
        <v>5.1840490797546011</v>
      </c>
      <c r="R33">
        <v>6.5019341712328762</v>
      </c>
      <c r="S33">
        <v>8.0984943418467576</v>
      </c>
      <c r="T33">
        <v>0</v>
      </c>
      <c r="U33">
        <v>128.47812564793699</v>
      </c>
      <c r="V33">
        <v>4.3734545454545453</v>
      </c>
      <c r="W33">
        <v>14.239967817735092</v>
      </c>
      <c r="X33">
        <v>45.262887507913675</v>
      </c>
      <c r="Y33">
        <v>0</v>
      </c>
      <c r="Z33">
        <v>2.01070584</v>
      </c>
      <c r="AA33">
        <v>0</v>
      </c>
      <c r="AB33">
        <v>8.0157022400000013</v>
      </c>
      <c r="AC33">
        <v>5.9383226239999995</v>
      </c>
      <c r="AD33">
        <v>5.592902640000001</v>
      </c>
      <c r="AE33">
        <v>8.659736800000001</v>
      </c>
      <c r="AF33">
        <v>2.7224999999999997</v>
      </c>
      <c r="AG33">
        <v>5.9634556799999991</v>
      </c>
      <c r="AH33">
        <v>7.1763281200000009</v>
      </c>
      <c r="AI33">
        <v>0</v>
      </c>
      <c r="AJ33">
        <v>0</v>
      </c>
      <c r="AK33">
        <v>15.76665</v>
      </c>
      <c r="AL33">
        <v>0</v>
      </c>
      <c r="AM33">
        <v>0</v>
      </c>
      <c r="AN33">
        <v>0.66954999999999998</v>
      </c>
      <c r="AO33">
        <v>0</v>
      </c>
      <c r="AP33">
        <v>0.43231187999999998</v>
      </c>
      <c r="AQ33">
        <v>0</v>
      </c>
      <c r="AR33">
        <v>15.241823999999998</v>
      </c>
      <c r="AS33">
        <v>9.7861167976000019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35.081796517061939</v>
      </c>
      <c r="BB33">
        <f t="shared" si="0"/>
        <v>955.92940047469904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9.413199116397724</v>
      </c>
      <c r="L34">
        <v>578.48829121960512</v>
      </c>
      <c r="M34">
        <v>28.230335812485912</v>
      </c>
      <c r="N34">
        <v>36.236888879136316</v>
      </c>
      <c r="O34">
        <v>0</v>
      </c>
      <c r="P34">
        <v>38.527462230661271</v>
      </c>
      <c r="Q34">
        <v>5.1840490797546011</v>
      </c>
      <c r="R34">
        <v>6.5019341712328762</v>
      </c>
      <c r="S34">
        <v>8.0984943418467576</v>
      </c>
      <c r="T34">
        <v>0</v>
      </c>
      <c r="U34">
        <v>128.47812564793699</v>
      </c>
      <c r="V34">
        <v>4.3734545454545453</v>
      </c>
      <c r="W34">
        <v>14.239967817735092</v>
      </c>
      <c r="X34">
        <v>45.262887507913675</v>
      </c>
      <c r="Y34">
        <v>0</v>
      </c>
      <c r="Z34">
        <v>2.01070584</v>
      </c>
      <c r="AA34">
        <v>0</v>
      </c>
      <c r="AB34">
        <v>8.0157022400000013</v>
      </c>
      <c r="AC34">
        <v>5.9383226239999995</v>
      </c>
      <c r="AD34">
        <v>5.592902640000001</v>
      </c>
      <c r="AE34">
        <v>8.659736800000001</v>
      </c>
      <c r="AF34">
        <v>2.7224999999999997</v>
      </c>
      <c r="AG34">
        <v>5.9634556799999991</v>
      </c>
      <c r="AH34">
        <v>4.7357954799999993</v>
      </c>
      <c r="AI34">
        <v>0</v>
      </c>
      <c r="AJ34">
        <v>0</v>
      </c>
      <c r="AK34">
        <v>15.76665</v>
      </c>
      <c r="AL34">
        <v>0</v>
      </c>
      <c r="AM34">
        <v>0</v>
      </c>
      <c r="AN34">
        <v>0.66954999999999998</v>
      </c>
      <c r="AO34">
        <v>0</v>
      </c>
      <c r="AP34">
        <v>0.43231187999999998</v>
      </c>
      <c r="AQ34">
        <v>0</v>
      </c>
      <c r="AR34">
        <v>15.241823999999998</v>
      </c>
      <c r="AS34">
        <v>9.7861167976000019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34.995401637061931</v>
      </c>
      <c r="BB34">
        <f t="shared" si="0"/>
        <v>953.57526271469897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9.413199116397724</v>
      </c>
      <c r="L35">
        <v>578.48829121960512</v>
      </c>
      <c r="M35">
        <v>28.230335812485912</v>
      </c>
      <c r="N35">
        <v>36.236888879136316</v>
      </c>
      <c r="O35">
        <v>0</v>
      </c>
      <c r="P35">
        <v>38.527462230661271</v>
      </c>
      <c r="Q35">
        <v>5.1840490797546011</v>
      </c>
      <c r="R35">
        <v>6.5019341712328762</v>
      </c>
      <c r="S35">
        <v>8.0984943418467576</v>
      </c>
      <c r="T35">
        <v>0</v>
      </c>
      <c r="U35">
        <v>128.47812564793699</v>
      </c>
      <c r="V35">
        <v>4.3734545454545453</v>
      </c>
      <c r="W35">
        <v>14.239967817735092</v>
      </c>
      <c r="X35">
        <v>45.262887507913675</v>
      </c>
      <c r="Y35">
        <v>0</v>
      </c>
      <c r="Z35">
        <v>2.01070584</v>
      </c>
      <c r="AA35">
        <v>0</v>
      </c>
      <c r="AB35">
        <v>8.0157022400000013</v>
      </c>
      <c r="AC35">
        <v>5.9383226239999995</v>
      </c>
      <c r="AD35">
        <v>2.7964513200000001</v>
      </c>
      <c r="AE35">
        <v>8.659736800000001</v>
      </c>
      <c r="AF35">
        <v>2.7224999999999997</v>
      </c>
      <c r="AG35">
        <v>5.9634556799999991</v>
      </c>
      <c r="AH35">
        <v>0</v>
      </c>
      <c r="AI35">
        <v>0</v>
      </c>
      <c r="AJ35">
        <v>0</v>
      </c>
      <c r="AK35">
        <v>15.76665</v>
      </c>
      <c r="AL35">
        <v>0</v>
      </c>
      <c r="AM35">
        <v>0</v>
      </c>
      <c r="AN35">
        <v>0.66954999999999998</v>
      </c>
      <c r="AO35">
        <v>0</v>
      </c>
      <c r="AP35">
        <v>0.43231187999999998</v>
      </c>
      <c r="AQ35">
        <v>0</v>
      </c>
      <c r="AR35">
        <v>15.241823999999998</v>
      </c>
      <c r="AS35">
        <v>9.7861167976000019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34.728759916261936</v>
      </c>
      <c r="BB35">
        <f t="shared" si="0"/>
        <v>946.30965763549898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9.413199116397724</v>
      </c>
      <c r="L36">
        <v>578.48829121960512</v>
      </c>
      <c r="M36">
        <v>28.230335812485912</v>
      </c>
      <c r="N36">
        <v>36.236888879136316</v>
      </c>
      <c r="O36">
        <v>0</v>
      </c>
      <c r="P36">
        <v>38.527462230661271</v>
      </c>
      <c r="Q36">
        <v>5.1840490797546011</v>
      </c>
      <c r="R36">
        <v>6.5019341712328762</v>
      </c>
      <c r="S36">
        <v>8.0984943418467576</v>
      </c>
      <c r="T36">
        <v>0</v>
      </c>
      <c r="U36">
        <v>128.47812564793699</v>
      </c>
      <c r="V36">
        <v>4.3734545454545453</v>
      </c>
      <c r="W36">
        <v>14.239967817735092</v>
      </c>
      <c r="X36">
        <v>45.262887507913675</v>
      </c>
      <c r="Y36">
        <v>0</v>
      </c>
      <c r="Z36">
        <v>2.01070584</v>
      </c>
      <c r="AA36">
        <v>0</v>
      </c>
      <c r="AB36">
        <v>8.0157022400000013</v>
      </c>
      <c r="AC36">
        <v>5.9383226239999995</v>
      </c>
      <c r="AD36">
        <v>2.7964513200000001</v>
      </c>
      <c r="AE36">
        <v>8.659736800000001</v>
      </c>
      <c r="AF36">
        <v>2.7224999999999997</v>
      </c>
      <c r="AG36">
        <v>5.9634556799999991</v>
      </c>
      <c r="AH36">
        <v>0</v>
      </c>
      <c r="AI36">
        <v>0</v>
      </c>
      <c r="AJ36">
        <v>0</v>
      </c>
      <c r="AK36">
        <v>15.76665</v>
      </c>
      <c r="AL36">
        <v>0</v>
      </c>
      <c r="AM36">
        <v>0</v>
      </c>
      <c r="AN36">
        <v>0.66954999999999998</v>
      </c>
      <c r="AO36">
        <v>0</v>
      </c>
      <c r="AP36">
        <v>0.51091404000000007</v>
      </c>
      <c r="AQ36">
        <v>0</v>
      </c>
      <c r="AR36">
        <v>15.241823999999998</v>
      </c>
      <c r="AS36">
        <v>9.7861167976000019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34.731542592261938</v>
      </c>
      <c r="BB36">
        <f t="shared" si="0"/>
        <v>946.38547711949889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9.413199116397724</v>
      </c>
      <c r="L37">
        <v>578.48829121960512</v>
      </c>
      <c r="M37">
        <v>28.230335812485912</v>
      </c>
      <c r="N37">
        <v>36.236888879136316</v>
      </c>
      <c r="O37">
        <v>0</v>
      </c>
      <c r="P37">
        <v>38.527462230661271</v>
      </c>
      <c r="Q37">
        <v>5.1840490797546011</v>
      </c>
      <c r="R37">
        <v>6.5019341712328762</v>
      </c>
      <c r="S37">
        <v>8.0984943418467576</v>
      </c>
      <c r="T37">
        <v>0</v>
      </c>
      <c r="U37">
        <v>128.47812564793699</v>
      </c>
      <c r="V37">
        <v>4.3734545454545453</v>
      </c>
      <c r="W37">
        <v>14.239967817735092</v>
      </c>
      <c r="X37">
        <v>45.262887507913675</v>
      </c>
      <c r="Y37">
        <v>0</v>
      </c>
      <c r="Z37">
        <v>2.01070584</v>
      </c>
      <c r="AA37">
        <v>0</v>
      </c>
      <c r="AB37">
        <v>8.0157022400000013</v>
      </c>
      <c r="AC37">
        <v>2.9691613119999998</v>
      </c>
      <c r="AD37">
        <v>2.7964513200000001</v>
      </c>
      <c r="AE37">
        <v>8.659736800000001</v>
      </c>
      <c r="AF37">
        <v>2.7224999999999997</v>
      </c>
      <c r="AG37">
        <v>5.9634556799999991</v>
      </c>
      <c r="AH37">
        <v>0</v>
      </c>
      <c r="AI37">
        <v>0</v>
      </c>
      <c r="AJ37">
        <v>0</v>
      </c>
      <c r="AK37">
        <v>15.76665</v>
      </c>
      <c r="AL37">
        <v>0</v>
      </c>
      <c r="AM37">
        <v>0</v>
      </c>
      <c r="AN37">
        <v>0.66954999999999998</v>
      </c>
      <c r="AO37">
        <v>0</v>
      </c>
      <c r="AP37">
        <v>0.62881728000000003</v>
      </c>
      <c r="AQ37">
        <v>0</v>
      </c>
      <c r="AR37">
        <v>15.241823999999998</v>
      </c>
      <c r="AS37">
        <v>9.7861167976000019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34.630608153461935</v>
      </c>
      <c r="BB37">
        <f t="shared" si="0"/>
        <v>943.63515348629892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9.413199116397724</v>
      </c>
      <c r="L38">
        <v>578.48829121960512</v>
      </c>
      <c r="M38">
        <v>28.230335812485912</v>
      </c>
      <c r="N38">
        <v>36.236888879136316</v>
      </c>
      <c r="O38">
        <v>0</v>
      </c>
      <c r="P38">
        <v>38.527462230661271</v>
      </c>
      <c r="Q38">
        <v>5.1840490797546011</v>
      </c>
      <c r="R38">
        <v>6.5019341712328762</v>
      </c>
      <c r="S38">
        <v>8.0984943418467576</v>
      </c>
      <c r="T38">
        <v>0</v>
      </c>
      <c r="U38">
        <v>128.47812564793699</v>
      </c>
      <c r="V38">
        <v>4.3734545454545453</v>
      </c>
      <c r="W38">
        <v>14.239967817735092</v>
      </c>
      <c r="X38">
        <v>45.262887507913675</v>
      </c>
      <c r="Y38">
        <v>0</v>
      </c>
      <c r="Z38">
        <v>2.01070584</v>
      </c>
      <c r="AA38">
        <v>0</v>
      </c>
      <c r="AB38">
        <v>4.0078511199999998</v>
      </c>
      <c r="AC38">
        <v>2.9691613119999998</v>
      </c>
      <c r="AD38">
        <v>2.7964513200000001</v>
      </c>
      <c r="AE38">
        <v>8.659736800000001</v>
      </c>
      <c r="AF38">
        <v>2.7224999999999997</v>
      </c>
      <c r="AG38">
        <v>5.9634556799999991</v>
      </c>
      <c r="AH38">
        <v>0</v>
      </c>
      <c r="AI38">
        <v>0</v>
      </c>
      <c r="AJ38">
        <v>0</v>
      </c>
      <c r="AK38">
        <v>15.76665</v>
      </c>
      <c r="AL38">
        <v>0</v>
      </c>
      <c r="AM38">
        <v>0</v>
      </c>
      <c r="AN38">
        <v>0.66954999999999998</v>
      </c>
      <c r="AO38">
        <v>0</v>
      </c>
      <c r="AP38">
        <v>0.62881728000000003</v>
      </c>
      <c r="AQ38">
        <v>0</v>
      </c>
      <c r="AR38">
        <v>15.241823999999998</v>
      </c>
      <c r="AS38">
        <v>9.7861167976000019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34.488730027461941</v>
      </c>
      <c r="BB38">
        <f t="shared" si="0"/>
        <v>939.76918049229903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9.4131747631336751</v>
      </c>
      <c r="L39">
        <v>578.48829121960512</v>
      </c>
      <c r="M39">
        <v>28.230335812485912</v>
      </c>
      <c r="N39">
        <v>36.236888879136316</v>
      </c>
      <c r="O39">
        <v>0</v>
      </c>
      <c r="P39">
        <v>38.527462230661271</v>
      </c>
      <c r="Q39">
        <v>5.1840490797546011</v>
      </c>
      <c r="R39">
        <v>6.5019341712328762</v>
      </c>
      <c r="S39">
        <v>8.0984943418467576</v>
      </c>
      <c r="T39">
        <v>0</v>
      </c>
      <c r="U39">
        <v>128.47812564793699</v>
      </c>
      <c r="V39">
        <v>4.3734545454545453</v>
      </c>
      <c r="W39">
        <v>14.239967817735092</v>
      </c>
      <c r="X39">
        <v>45.262887507913675</v>
      </c>
      <c r="Y39">
        <v>0</v>
      </c>
      <c r="Z39">
        <v>2.01070584</v>
      </c>
      <c r="AA39">
        <v>0</v>
      </c>
      <c r="AB39">
        <v>4.0078511199999998</v>
      </c>
      <c r="AC39">
        <v>2.9691613119999998</v>
      </c>
      <c r="AD39">
        <v>2.7964513200000001</v>
      </c>
      <c r="AE39">
        <v>4.3298684000000005</v>
      </c>
      <c r="AF39">
        <v>2.7224999999999997</v>
      </c>
      <c r="AG39">
        <v>5.9634556799999991</v>
      </c>
      <c r="AH39">
        <v>0</v>
      </c>
      <c r="AI39">
        <v>0</v>
      </c>
      <c r="AJ39">
        <v>0</v>
      </c>
      <c r="AK39">
        <v>15.76665</v>
      </c>
      <c r="AL39">
        <v>0</v>
      </c>
      <c r="AM39">
        <v>0</v>
      </c>
      <c r="AN39">
        <v>0.66954999999999998</v>
      </c>
      <c r="AO39">
        <v>0</v>
      </c>
      <c r="AP39">
        <v>0.62881728000000003</v>
      </c>
      <c r="AQ39">
        <v>0</v>
      </c>
      <c r="AR39">
        <v>16.257945599999999</v>
      </c>
      <c r="AS39">
        <v>9.7861167976000019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34.371422639112701</v>
      </c>
      <c r="BB39">
        <f t="shared" si="0"/>
        <v>936.5727167273842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9.413067345583352</v>
      </c>
      <c r="L40">
        <v>578.48829121960512</v>
      </c>
      <c r="M40">
        <v>28.230335812485912</v>
      </c>
      <c r="N40">
        <v>36.236888879136316</v>
      </c>
      <c r="O40">
        <v>0</v>
      </c>
      <c r="P40">
        <v>38.527462230661271</v>
      </c>
      <c r="Q40">
        <v>5.1840490797546011</v>
      </c>
      <c r="R40">
        <v>6.5019341712328762</v>
      </c>
      <c r="S40">
        <v>8.0984943418467576</v>
      </c>
      <c r="T40">
        <v>0</v>
      </c>
      <c r="U40">
        <v>128.47812564793699</v>
      </c>
      <c r="V40">
        <v>4.3734545454545453</v>
      </c>
      <c r="W40">
        <v>14.239967817735092</v>
      </c>
      <c r="X40">
        <v>45.262887507913675</v>
      </c>
      <c r="Y40">
        <v>0</v>
      </c>
      <c r="Z40">
        <v>2.01070584</v>
      </c>
      <c r="AA40">
        <v>0</v>
      </c>
      <c r="AB40">
        <v>4.0078511199999998</v>
      </c>
      <c r="AC40">
        <v>2.9691613119999998</v>
      </c>
      <c r="AD40">
        <v>2.7964513200000001</v>
      </c>
      <c r="AE40">
        <v>4.3298684000000005</v>
      </c>
      <c r="AF40">
        <v>2.7224999999999997</v>
      </c>
      <c r="AG40">
        <v>5.9634556799999991</v>
      </c>
      <c r="AH40">
        <v>0</v>
      </c>
      <c r="AI40">
        <v>0</v>
      </c>
      <c r="AJ40">
        <v>0</v>
      </c>
      <c r="AK40">
        <v>15.76665</v>
      </c>
      <c r="AL40">
        <v>0</v>
      </c>
      <c r="AM40">
        <v>0</v>
      </c>
      <c r="AN40">
        <v>0.66954999999999998</v>
      </c>
      <c r="AO40">
        <v>0</v>
      </c>
      <c r="AP40">
        <v>0.62881728000000003</v>
      </c>
      <c r="AQ40">
        <v>0</v>
      </c>
      <c r="AR40">
        <v>16.257945599999999</v>
      </c>
      <c r="AS40">
        <v>9.7861167976000019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34.371418834508852</v>
      </c>
      <c r="BB40">
        <f t="shared" si="0"/>
        <v>936.57261311443767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9.413067345583352</v>
      </c>
      <c r="L41">
        <v>578.48829121960512</v>
      </c>
      <c r="M41">
        <v>28.230335812485912</v>
      </c>
      <c r="N41">
        <v>36.236888879136316</v>
      </c>
      <c r="O41">
        <v>0</v>
      </c>
      <c r="P41">
        <v>38.527462230661271</v>
      </c>
      <c r="Q41">
        <v>5.1840490797546011</v>
      </c>
      <c r="R41">
        <v>6.5019341712328762</v>
      </c>
      <c r="S41">
        <v>8.0984943418467576</v>
      </c>
      <c r="T41">
        <v>0</v>
      </c>
      <c r="U41">
        <v>128.47812564793699</v>
      </c>
      <c r="V41">
        <v>4.3734545454545453</v>
      </c>
      <c r="W41">
        <v>14.239967817735092</v>
      </c>
      <c r="X41">
        <v>45.262887507913675</v>
      </c>
      <c r="Y41">
        <v>0</v>
      </c>
      <c r="Z41">
        <v>2.01070584</v>
      </c>
      <c r="AA41">
        <v>0</v>
      </c>
      <c r="AB41">
        <v>4.0078511199999998</v>
      </c>
      <c r="AC41">
        <v>2.9691613119999998</v>
      </c>
      <c r="AD41">
        <v>2.7964513200000001</v>
      </c>
      <c r="AE41">
        <v>4.3298684000000005</v>
      </c>
      <c r="AF41">
        <v>2.7224999999999997</v>
      </c>
      <c r="AG41">
        <v>5.9634556799999991</v>
      </c>
      <c r="AH41">
        <v>0</v>
      </c>
      <c r="AI41">
        <v>0</v>
      </c>
      <c r="AJ41">
        <v>0</v>
      </c>
      <c r="AK41">
        <v>15.76665</v>
      </c>
      <c r="AL41">
        <v>0</v>
      </c>
      <c r="AM41">
        <v>0</v>
      </c>
      <c r="AN41">
        <v>0.66954999999999998</v>
      </c>
      <c r="AO41">
        <v>0</v>
      </c>
      <c r="AP41">
        <v>0.62881728000000003</v>
      </c>
      <c r="AQ41">
        <v>0</v>
      </c>
      <c r="AR41">
        <v>16.257945599999999</v>
      </c>
      <c r="AS41">
        <v>9.7861167976000019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34.371418834508852</v>
      </c>
      <c r="BB41">
        <f t="shared" si="0"/>
        <v>936.57261311443767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9.413067345583352</v>
      </c>
      <c r="L42">
        <v>578.48829121960512</v>
      </c>
      <c r="M42">
        <v>28.230335812485912</v>
      </c>
      <c r="N42">
        <v>36.236888879136316</v>
      </c>
      <c r="O42">
        <v>0</v>
      </c>
      <c r="P42">
        <v>38.527462230661271</v>
      </c>
      <c r="Q42">
        <v>5.1840490797546011</v>
      </c>
      <c r="R42">
        <v>6.5019341712328762</v>
      </c>
      <c r="S42">
        <v>8.0984943418467576</v>
      </c>
      <c r="T42">
        <v>0</v>
      </c>
      <c r="U42">
        <v>128.47812564793699</v>
      </c>
      <c r="V42">
        <v>4.3734545454545453</v>
      </c>
      <c r="W42">
        <v>14.239967817735092</v>
      </c>
      <c r="X42">
        <v>45.262887507913675</v>
      </c>
      <c r="Y42">
        <v>0</v>
      </c>
      <c r="Z42">
        <v>2.01070584</v>
      </c>
      <c r="AA42">
        <v>0</v>
      </c>
      <c r="AB42">
        <v>4.0078511199999998</v>
      </c>
      <c r="AC42">
        <v>2.9691613119999998</v>
      </c>
      <c r="AD42">
        <v>2.7964513200000001</v>
      </c>
      <c r="AE42">
        <v>4.3298684000000005</v>
      </c>
      <c r="AF42">
        <v>2.7224999999999997</v>
      </c>
      <c r="AG42">
        <v>5.9634556799999991</v>
      </c>
      <c r="AH42">
        <v>0</v>
      </c>
      <c r="AI42">
        <v>0</v>
      </c>
      <c r="AJ42">
        <v>0</v>
      </c>
      <c r="AK42">
        <v>15.76665</v>
      </c>
      <c r="AL42">
        <v>0</v>
      </c>
      <c r="AM42">
        <v>0</v>
      </c>
      <c r="AN42">
        <v>0.66954999999999998</v>
      </c>
      <c r="AO42">
        <v>0</v>
      </c>
      <c r="AP42">
        <v>0.62881728000000003</v>
      </c>
      <c r="AQ42">
        <v>0</v>
      </c>
      <c r="AR42">
        <v>16.257945599999999</v>
      </c>
      <c r="AS42">
        <v>9.7861167976000019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34.371418834508852</v>
      </c>
      <c r="BB42">
        <f t="shared" si="0"/>
        <v>936.57261311443767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9.4131558497386543</v>
      </c>
      <c r="L43">
        <v>578.49049328532919</v>
      </c>
      <c r="M43">
        <v>28.230335812485912</v>
      </c>
      <c r="N43">
        <v>36.236888879136316</v>
      </c>
      <c r="O43">
        <v>0</v>
      </c>
      <c r="P43">
        <v>38.527462230661271</v>
      </c>
      <c r="Q43">
        <v>5.1799260679079957</v>
      </c>
      <c r="R43">
        <v>6.5047146596858632</v>
      </c>
      <c r="S43">
        <v>8.1045428571428566</v>
      </c>
      <c r="T43">
        <v>0</v>
      </c>
      <c r="U43">
        <v>128.47812564793699</v>
      </c>
      <c r="V43">
        <v>4.3734545454545453</v>
      </c>
      <c r="W43">
        <v>14.239967817735092</v>
      </c>
      <c r="X43">
        <v>45.262887507913675</v>
      </c>
      <c r="Y43">
        <v>0</v>
      </c>
      <c r="Z43">
        <v>2.01070584</v>
      </c>
      <c r="AA43">
        <v>0</v>
      </c>
      <c r="AB43">
        <v>4.0078511199999998</v>
      </c>
      <c r="AC43">
        <v>2.9691613119999998</v>
      </c>
      <c r="AD43">
        <v>2.7964513200000001</v>
      </c>
      <c r="AE43">
        <v>4.3298684000000005</v>
      </c>
      <c r="AF43">
        <v>2.7224999999999997</v>
      </c>
      <c r="AG43">
        <v>5.9634556799999991</v>
      </c>
      <c r="AH43">
        <v>0</v>
      </c>
      <c r="AI43">
        <v>0</v>
      </c>
      <c r="AJ43">
        <v>0</v>
      </c>
      <c r="AK43">
        <v>15.76665</v>
      </c>
      <c r="AL43">
        <v>0</v>
      </c>
      <c r="AM43">
        <v>0</v>
      </c>
      <c r="AN43">
        <v>0.66954999999999998</v>
      </c>
      <c r="AO43">
        <v>0</v>
      </c>
      <c r="AP43">
        <v>0.62881728000000003</v>
      </c>
      <c r="AQ43">
        <v>0</v>
      </c>
      <c r="AR43">
        <v>15.241823999999998</v>
      </c>
      <c r="AS43">
        <v>9.9049766399999992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34.33990415956282</v>
      </c>
      <c r="BB43">
        <f t="shared" si="0"/>
        <v>935.71386259356564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9.4131558497386543</v>
      </c>
      <c r="L44">
        <v>578.49049328532919</v>
      </c>
      <c r="M44">
        <v>28.230335812485912</v>
      </c>
      <c r="N44">
        <v>36.236888879136316</v>
      </c>
      <c r="O44">
        <v>0</v>
      </c>
      <c r="P44">
        <v>38.527462230661271</v>
      </c>
      <c r="Q44">
        <v>5.1799260679079957</v>
      </c>
      <c r="R44">
        <v>6.5047146596858632</v>
      </c>
      <c r="S44">
        <v>8.1045428571428566</v>
      </c>
      <c r="T44">
        <v>0</v>
      </c>
      <c r="U44">
        <v>128.47812564793699</v>
      </c>
      <c r="V44">
        <v>4.3734545454545453</v>
      </c>
      <c r="W44">
        <v>14.239967817735092</v>
      </c>
      <c r="X44">
        <v>45.262887507913675</v>
      </c>
      <c r="Y44">
        <v>0</v>
      </c>
      <c r="Z44">
        <v>2.01070584</v>
      </c>
      <c r="AA44">
        <v>0</v>
      </c>
      <c r="AB44">
        <v>0</v>
      </c>
      <c r="AC44">
        <v>0</v>
      </c>
      <c r="AD44">
        <v>2.7964513200000001</v>
      </c>
      <c r="AE44">
        <v>4.3298684000000005</v>
      </c>
      <c r="AF44">
        <v>2.7224999999999997</v>
      </c>
      <c r="AG44">
        <v>5.9634556799999991</v>
      </c>
      <c r="AH44">
        <v>0</v>
      </c>
      <c r="AI44">
        <v>0</v>
      </c>
      <c r="AJ44">
        <v>0</v>
      </c>
      <c r="AK44">
        <v>15.76665</v>
      </c>
      <c r="AL44">
        <v>0</v>
      </c>
      <c r="AM44">
        <v>0</v>
      </c>
      <c r="AN44">
        <v>0.66954999999999998</v>
      </c>
      <c r="AO44">
        <v>0</v>
      </c>
      <c r="AP44">
        <v>0.62881728000000003</v>
      </c>
      <c r="AQ44">
        <v>0</v>
      </c>
      <c r="AR44">
        <v>15.241823999999998</v>
      </c>
      <c r="AS44">
        <v>9.9049766399999992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34.09291788756282</v>
      </c>
      <c r="BB44">
        <f t="shared" si="0"/>
        <v>928.98383643356556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9.4131558497386543</v>
      </c>
      <c r="L45">
        <v>578.49049328532919</v>
      </c>
      <c r="M45">
        <v>28.230335812485912</v>
      </c>
      <c r="N45">
        <v>36.236888879136316</v>
      </c>
      <c r="O45">
        <v>0</v>
      </c>
      <c r="P45">
        <v>38.527462230661271</v>
      </c>
      <c r="Q45">
        <v>5.1799260679079957</v>
      </c>
      <c r="R45">
        <v>6.5047146596858632</v>
      </c>
      <c r="S45">
        <v>8.1045428571428566</v>
      </c>
      <c r="T45">
        <v>0</v>
      </c>
      <c r="U45">
        <v>128.47812564793699</v>
      </c>
      <c r="V45">
        <v>4.3734545454545453</v>
      </c>
      <c r="W45">
        <v>14.239967817735092</v>
      </c>
      <c r="X45">
        <v>45.262887507913675</v>
      </c>
      <c r="Y45">
        <v>0</v>
      </c>
      <c r="Z45">
        <v>2.01070584</v>
      </c>
      <c r="AA45">
        <v>0</v>
      </c>
      <c r="AB45">
        <v>0</v>
      </c>
      <c r="AC45">
        <v>0</v>
      </c>
      <c r="AD45">
        <v>2.7964513200000001</v>
      </c>
      <c r="AE45">
        <v>4.3298684000000005</v>
      </c>
      <c r="AF45">
        <v>2.7224999999999997</v>
      </c>
      <c r="AG45">
        <v>5.9634556799999991</v>
      </c>
      <c r="AH45">
        <v>0</v>
      </c>
      <c r="AI45">
        <v>0</v>
      </c>
      <c r="AJ45">
        <v>0</v>
      </c>
      <c r="AK45">
        <v>15.76665</v>
      </c>
      <c r="AL45">
        <v>0</v>
      </c>
      <c r="AM45">
        <v>0</v>
      </c>
      <c r="AN45">
        <v>0.66954999999999998</v>
      </c>
      <c r="AO45">
        <v>0</v>
      </c>
      <c r="AP45">
        <v>2.0829572399999998</v>
      </c>
      <c r="AQ45">
        <v>0</v>
      </c>
      <c r="AR45">
        <v>15.241823999999998</v>
      </c>
      <c r="AS45">
        <v>9.9049766399999992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34.144394325562814</v>
      </c>
      <c r="BB45">
        <f t="shared" si="0"/>
        <v>930.38649995556557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9.4131558497386543</v>
      </c>
      <c r="L46">
        <v>578.49049328532919</v>
      </c>
      <c r="M46">
        <v>28.230335812485912</v>
      </c>
      <c r="N46">
        <v>36.236888879136316</v>
      </c>
      <c r="O46">
        <v>0</v>
      </c>
      <c r="P46">
        <v>38.527462230661271</v>
      </c>
      <c r="Q46">
        <v>5.1799260679079957</v>
      </c>
      <c r="R46">
        <v>6.5047146596858632</v>
      </c>
      <c r="S46">
        <v>8.1045428571428566</v>
      </c>
      <c r="T46">
        <v>0</v>
      </c>
      <c r="U46">
        <v>128.47812564793699</v>
      </c>
      <c r="V46">
        <v>4.3734545454545453</v>
      </c>
      <c r="W46">
        <v>14.239967817735092</v>
      </c>
      <c r="X46">
        <v>45.262887507913675</v>
      </c>
      <c r="Y46">
        <v>0</v>
      </c>
      <c r="Z46">
        <v>1.9911320000000003</v>
      </c>
      <c r="AA46">
        <v>0</v>
      </c>
      <c r="AB46">
        <v>0</v>
      </c>
      <c r="AC46">
        <v>0</v>
      </c>
      <c r="AD46">
        <v>2.7964513200000001</v>
      </c>
      <c r="AE46">
        <v>4.3298684000000005</v>
      </c>
      <c r="AF46">
        <v>2.7224999999999997</v>
      </c>
      <c r="AG46">
        <v>5.9634556799999991</v>
      </c>
      <c r="AH46">
        <v>0</v>
      </c>
      <c r="AI46">
        <v>0</v>
      </c>
      <c r="AJ46">
        <v>0</v>
      </c>
      <c r="AK46">
        <v>15.76665</v>
      </c>
      <c r="AL46">
        <v>0</v>
      </c>
      <c r="AM46">
        <v>0</v>
      </c>
      <c r="AN46">
        <v>0.66954999999999998</v>
      </c>
      <c r="AO46">
        <v>0</v>
      </c>
      <c r="AP46">
        <v>2.0829572399999998</v>
      </c>
      <c r="AQ46">
        <v>0</v>
      </c>
      <c r="AR46">
        <v>15.241823999999998</v>
      </c>
      <c r="AS46">
        <v>9.9049766399999992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34.143701264362818</v>
      </c>
      <c r="BB46">
        <f t="shared" si="0"/>
        <v>930.36761917676563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9.4131558497386543</v>
      </c>
      <c r="L47">
        <v>578.49049328532919</v>
      </c>
      <c r="M47">
        <v>28.230335812485912</v>
      </c>
      <c r="N47">
        <v>36.236888879136316</v>
      </c>
      <c r="O47">
        <v>0</v>
      </c>
      <c r="P47">
        <v>38.527462230661271</v>
      </c>
      <c r="Q47">
        <v>5.1799260679079957</v>
      </c>
      <c r="R47">
        <v>6.5047146596858632</v>
      </c>
      <c r="S47">
        <v>8.1045428571428566</v>
      </c>
      <c r="T47">
        <v>0</v>
      </c>
      <c r="U47">
        <v>128.47812564793699</v>
      </c>
      <c r="V47">
        <v>4.3734545454545453</v>
      </c>
      <c r="W47">
        <v>14.239967817735092</v>
      </c>
      <c r="X47">
        <v>45.262887507913675</v>
      </c>
      <c r="Y47">
        <v>0</v>
      </c>
      <c r="Z47">
        <v>2.01070584</v>
      </c>
      <c r="AA47">
        <v>0</v>
      </c>
      <c r="AB47">
        <v>0</v>
      </c>
      <c r="AC47">
        <v>0</v>
      </c>
      <c r="AD47">
        <v>0</v>
      </c>
      <c r="AE47">
        <v>4.3298684000000005</v>
      </c>
      <c r="AF47">
        <v>2.7224999999999997</v>
      </c>
      <c r="AG47">
        <v>5.9634556799999991</v>
      </c>
      <c r="AH47">
        <v>0</v>
      </c>
      <c r="AI47">
        <v>0</v>
      </c>
      <c r="AJ47">
        <v>0</v>
      </c>
      <c r="AK47">
        <v>15.76665</v>
      </c>
      <c r="AL47">
        <v>0</v>
      </c>
      <c r="AM47">
        <v>0</v>
      </c>
      <c r="AN47">
        <v>0.66954999999999998</v>
      </c>
      <c r="AO47">
        <v>0</v>
      </c>
      <c r="AP47">
        <v>2.0829572399999998</v>
      </c>
      <c r="AQ47">
        <v>0</v>
      </c>
      <c r="AR47">
        <v>15.241823999999998</v>
      </c>
      <c r="AS47">
        <v>9.9049766399999992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34.045400089962811</v>
      </c>
      <c r="BB47">
        <f t="shared" si="0"/>
        <v>927.68904287116561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9.4131558497386543</v>
      </c>
      <c r="L48">
        <v>578.49049328532919</v>
      </c>
      <c r="M48">
        <v>28.230335812485912</v>
      </c>
      <c r="N48">
        <v>36.236888879136316</v>
      </c>
      <c r="O48">
        <v>0</v>
      </c>
      <c r="P48">
        <v>38.527462230661271</v>
      </c>
      <c r="Q48">
        <v>5.1799260679079957</v>
      </c>
      <c r="R48">
        <v>6.5047146596858632</v>
      </c>
      <c r="S48">
        <v>8.1045428571428566</v>
      </c>
      <c r="T48">
        <v>0</v>
      </c>
      <c r="U48">
        <v>128.47812564793699</v>
      </c>
      <c r="V48">
        <v>4.3734545454545453</v>
      </c>
      <c r="W48">
        <v>14.239967817735092</v>
      </c>
      <c r="X48">
        <v>45.262887507913675</v>
      </c>
      <c r="Y48">
        <v>0</v>
      </c>
      <c r="Z48">
        <v>2.01070584</v>
      </c>
      <c r="AA48">
        <v>0</v>
      </c>
      <c r="AB48">
        <v>0</v>
      </c>
      <c r="AC48">
        <v>0</v>
      </c>
      <c r="AD48">
        <v>0</v>
      </c>
      <c r="AE48">
        <v>4.3298684000000005</v>
      </c>
      <c r="AF48">
        <v>2.7224999999999997</v>
      </c>
      <c r="AG48">
        <v>5.9634556799999991</v>
      </c>
      <c r="AH48">
        <v>0</v>
      </c>
      <c r="AI48">
        <v>0</v>
      </c>
      <c r="AJ48">
        <v>0</v>
      </c>
      <c r="AK48">
        <v>15.76665</v>
      </c>
      <c r="AL48">
        <v>0</v>
      </c>
      <c r="AM48">
        <v>0</v>
      </c>
      <c r="AN48">
        <v>0.66954999999999998</v>
      </c>
      <c r="AO48">
        <v>0</v>
      </c>
      <c r="AP48">
        <v>2.0829572399999998</v>
      </c>
      <c r="AQ48">
        <v>0</v>
      </c>
      <c r="AR48">
        <v>15.241823999999998</v>
      </c>
      <c r="AS48">
        <v>9.9049766399999992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34.045400089962811</v>
      </c>
      <c r="BB48">
        <f t="shared" si="0"/>
        <v>927.68904287116561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9.4131558497386543</v>
      </c>
      <c r="L49">
        <v>578.49049328532919</v>
      </c>
      <c r="M49">
        <v>28.230335812485912</v>
      </c>
      <c r="N49">
        <v>36.236888879136316</v>
      </c>
      <c r="O49">
        <v>0</v>
      </c>
      <c r="P49">
        <v>38.527462230661271</v>
      </c>
      <c r="Q49">
        <v>5.1799260679079957</v>
      </c>
      <c r="R49">
        <v>6.5047146596858632</v>
      </c>
      <c r="S49">
        <v>8.1045428571428566</v>
      </c>
      <c r="T49">
        <v>0</v>
      </c>
      <c r="U49">
        <v>128.47812564793699</v>
      </c>
      <c r="V49">
        <v>4.3734545454545453</v>
      </c>
      <c r="W49">
        <v>14.239967817735092</v>
      </c>
      <c r="X49">
        <v>45.262887507913675</v>
      </c>
      <c r="Y49">
        <v>0</v>
      </c>
      <c r="Z49">
        <v>2.01070584</v>
      </c>
      <c r="AA49">
        <v>0</v>
      </c>
      <c r="AB49">
        <v>0</v>
      </c>
      <c r="AC49">
        <v>0</v>
      </c>
      <c r="AD49">
        <v>0</v>
      </c>
      <c r="AE49">
        <v>4.3298684000000005</v>
      </c>
      <c r="AF49">
        <v>2.7224999999999997</v>
      </c>
      <c r="AG49">
        <v>5.9634556799999991</v>
      </c>
      <c r="AH49">
        <v>0</v>
      </c>
      <c r="AI49">
        <v>0</v>
      </c>
      <c r="AJ49">
        <v>0</v>
      </c>
      <c r="AK49">
        <v>15.76665</v>
      </c>
      <c r="AL49">
        <v>0</v>
      </c>
      <c r="AM49">
        <v>0</v>
      </c>
      <c r="AN49">
        <v>0.66954999999999998</v>
      </c>
      <c r="AO49">
        <v>0</v>
      </c>
      <c r="AP49">
        <v>0.62881728000000003</v>
      </c>
      <c r="AQ49">
        <v>0</v>
      </c>
      <c r="AR49">
        <v>15.241823999999998</v>
      </c>
      <c r="AS49">
        <v>9.9049766399999992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33.993923651962817</v>
      </c>
      <c r="BB49">
        <f t="shared" si="0"/>
        <v>926.2863793491656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9.4131558497386543</v>
      </c>
      <c r="L50">
        <v>578.49049328532919</v>
      </c>
      <c r="M50">
        <v>28.230335812485912</v>
      </c>
      <c r="N50">
        <v>36.236888879136316</v>
      </c>
      <c r="O50">
        <v>0</v>
      </c>
      <c r="P50">
        <v>38.527462230661271</v>
      </c>
      <c r="Q50">
        <v>5.1799260679079957</v>
      </c>
      <c r="R50">
        <v>6.5047146596858632</v>
      </c>
      <c r="S50">
        <v>8.1045428571428566</v>
      </c>
      <c r="T50">
        <v>0</v>
      </c>
      <c r="U50">
        <v>128.47812564793699</v>
      </c>
      <c r="V50">
        <v>4.3734545454545453</v>
      </c>
      <c r="W50">
        <v>14.239967817735092</v>
      </c>
      <c r="X50">
        <v>45.262887507913675</v>
      </c>
      <c r="Y50">
        <v>0</v>
      </c>
      <c r="Z50">
        <v>2.01070584</v>
      </c>
      <c r="AA50">
        <v>0</v>
      </c>
      <c r="AB50">
        <v>0</v>
      </c>
      <c r="AC50">
        <v>0</v>
      </c>
      <c r="AD50">
        <v>0</v>
      </c>
      <c r="AE50">
        <v>4.3298684000000005</v>
      </c>
      <c r="AF50">
        <v>2.7224999999999997</v>
      </c>
      <c r="AG50">
        <v>5.9634556799999991</v>
      </c>
      <c r="AH50">
        <v>0</v>
      </c>
      <c r="AI50">
        <v>0</v>
      </c>
      <c r="AJ50">
        <v>0</v>
      </c>
      <c r="AK50">
        <v>15.76665</v>
      </c>
      <c r="AL50">
        <v>0</v>
      </c>
      <c r="AM50">
        <v>0</v>
      </c>
      <c r="AN50">
        <v>0.66954999999999998</v>
      </c>
      <c r="AO50">
        <v>0</v>
      </c>
      <c r="AP50">
        <v>0.62881728000000003</v>
      </c>
      <c r="AQ50">
        <v>0</v>
      </c>
      <c r="AR50">
        <v>15.241823999999998</v>
      </c>
      <c r="AS50">
        <v>9.9049766399999992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33.993923651962817</v>
      </c>
      <c r="BB50">
        <f t="shared" si="0"/>
        <v>926.2863793491656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9.4131558497386543</v>
      </c>
      <c r="L51">
        <v>578.49049328532919</v>
      </c>
      <c r="M51">
        <v>28.230335812485912</v>
      </c>
      <c r="N51">
        <v>36.236888879136316</v>
      </c>
      <c r="O51">
        <v>0</v>
      </c>
      <c r="P51">
        <v>38.527462230661271</v>
      </c>
      <c r="Q51">
        <v>5.1799260679079957</v>
      </c>
      <c r="R51">
        <v>6.5047146596858632</v>
      </c>
      <c r="S51">
        <v>8.1045428571428566</v>
      </c>
      <c r="T51">
        <v>0</v>
      </c>
      <c r="U51">
        <v>128.47812564793699</v>
      </c>
      <c r="V51">
        <v>4.3734545454545453</v>
      </c>
      <c r="W51">
        <v>14.239967817735092</v>
      </c>
      <c r="X51">
        <v>45.262887507913675</v>
      </c>
      <c r="Y51">
        <v>0</v>
      </c>
      <c r="Z51">
        <v>2.01070584</v>
      </c>
      <c r="AA51">
        <v>0</v>
      </c>
      <c r="AB51">
        <v>0</v>
      </c>
      <c r="AC51">
        <v>0</v>
      </c>
      <c r="AD51">
        <v>0</v>
      </c>
      <c r="AE51">
        <v>4.3298684000000005</v>
      </c>
      <c r="AF51">
        <v>2.7224999999999997</v>
      </c>
      <c r="AG51">
        <v>5.9634556799999991</v>
      </c>
      <c r="AH51">
        <v>0</v>
      </c>
      <c r="AI51">
        <v>0</v>
      </c>
      <c r="AJ51">
        <v>0</v>
      </c>
      <c r="AK51">
        <v>15.76665</v>
      </c>
      <c r="AL51">
        <v>0</v>
      </c>
      <c r="AM51">
        <v>0</v>
      </c>
      <c r="AN51">
        <v>0.66954999999999998</v>
      </c>
      <c r="AO51">
        <v>0</v>
      </c>
      <c r="AP51">
        <v>0.62881728000000003</v>
      </c>
      <c r="AQ51">
        <v>0</v>
      </c>
      <c r="AR51">
        <v>15.241823999999998</v>
      </c>
      <c r="AS51">
        <v>9.9049766399999992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33.993923651962817</v>
      </c>
      <c r="BB51">
        <f t="shared" si="0"/>
        <v>926.2863793491656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9.4131558497386543</v>
      </c>
      <c r="L52">
        <v>578.49049328532919</v>
      </c>
      <c r="M52">
        <v>28.230335812485912</v>
      </c>
      <c r="N52">
        <v>36.236888879136316</v>
      </c>
      <c r="O52">
        <v>0</v>
      </c>
      <c r="P52">
        <v>38.527462230661271</v>
      </c>
      <c r="Q52">
        <v>5.1840490797546011</v>
      </c>
      <c r="R52">
        <v>6.5019341712328762</v>
      </c>
      <c r="S52">
        <v>8.0984943418467576</v>
      </c>
      <c r="T52">
        <v>0</v>
      </c>
      <c r="U52">
        <v>128.47812564793699</v>
      </c>
      <c r="V52">
        <v>4.3734545454545453</v>
      </c>
      <c r="W52">
        <v>14.239967817735092</v>
      </c>
      <c r="X52">
        <v>45.262887507913675</v>
      </c>
      <c r="Y52">
        <v>0</v>
      </c>
      <c r="Z52">
        <v>2.01070584</v>
      </c>
      <c r="AA52">
        <v>0</v>
      </c>
      <c r="AB52">
        <v>0</v>
      </c>
      <c r="AC52">
        <v>0</v>
      </c>
      <c r="AD52">
        <v>0</v>
      </c>
      <c r="AE52">
        <v>4.3298684000000005</v>
      </c>
      <c r="AF52">
        <v>2.7224999999999997</v>
      </c>
      <c r="AG52">
        <v>5.9634556799999991</v>
      </c>
      <c r="AH52">
        <v>0</v>
      </c>
      <c r="AI52">
        <v>0</v>
      </c>
      <c r="AJ52">
        <v>0</v>
      </c>
      <c r="AK52">
        <v>15.76665</v>
      </c>
      <c r="AL52">
        <v>0</v>
      </c>
      <c r="AM52">
        <v>0</v>
      </c>
      <c r="AN52">
        <v>0.66954999999999998</v>
      </c>
      <c r="AO52">
        <v>0</v>
      </c>
      <c r="AP52">
        <v>0.62881728000000003</v>
      </c>
      <c r="AQ52">
        <v>0</v>
      </c>
      <c r="AR52">
        <v>15.241823999999998</v>
      </c>
      <c r="AS52">
        <v>9.9049766399999992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33.993756661393491</v>
      </c>
      <c r="BB52">
        <f t="shared" si="0"/>
        <v>926.28184034783237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9.4131558497386543</v>
      </c>
      <c r="L53">
        <v>578.49049328532919</v>
      </c>
      <c r="M53">
        <v>28.230335812485912</v>
      </c>
      <c r="N53">
        <v>36.236888879136316</v>
      </c>
      <c r="O53">
        <v>0</v>
      </c>
      <c r="P53">
        <v>38.527462230661271</v>
      </c>
      <c r="Q53">
        <v>5.1840490797546011</v>
      </c>
      <c r="R53">
        <v>6.5019341712328762</v>
      </c>
      <c r="S53">
        <v>8.0984943418467576</v>
      </c>
      <c r="T53">
        <v>0</v>
      </c>
      <c r="U53">
        <v>128.47812564793699</v>
      </c>
      <c r="V53">
        <v>4.3734545454545453</v>
      </c>
      <c r="W53">
        <v>14.239967817735092</v>
      </c>
      <c r="X53">
        <v>45.262887507913675</v>
      </c>
      <c r="Y53">
        <v>0</v>
      </c>
      <c r="Z53">
        <v>2.01070584</v>
      </c>
      <c r="AA53">
        <v>0</v>
      </c>
      <c r="AB53">
        <v>0</v>
      </c>
      <c r="AC53">
        <v>0</v>
      </c>
      <c r="AD53">
        <v>0</v>
      </c>
      <c r="AE53">
        <v>4.3298684000000005</v>
      </c>
      <c r="AF53">
        <v>2.7224999999999997</v>
      </c>
      <c r="AG53">
        <v>5.9634556799999991</v>
      </c>
      <c r="AH53">
        <v>0</v>
      </c>
      <c r="AI53">
        <v>0</v>
      </c>
      <c r="AJ53">
        <v>0</v>
      </c>
      <c r="AK53">
        <v>15.76665</v>
      </c>
      <c r="AL53">
        <v>0</v>
      </c>
      <c r="AM53">
        <v>0</v>
      </c>
      <c r="AN53">
        <v>0.66954999999999998</v>
      </c>
      <c r="AO53">
        <v>0</v>
      </c>
      <c r="AP53">
        <v>0.62881728000000003</v>
      </c>
      <c r="AQ53">
        <v>0</v>
      </c>
      <c r="AR53">
        <v>15.241823999999998</v>
      </c>
      <c r="AS53">
        <v>9.9049766399999992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33.993756661393491</v>
      </c>
      <c r="BB53">
        <f t="shared" si="0"/>
        <v>926.28184034783237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9.4131558497386543</v>
      </c>
      <c r="L54">
        <v>578.49049328532919</v>
      </c>
      <c r="M54">
        <v>28.230335812485912</v>
      </c>
      <c r="N54">
        <v>36.236888879136316</v>
      </c>
      <c r="O54">
        <v>0</v>
      </c>
      <c r="P54">
        <v>38.527462230661271</v>
      </c>
      <c r="Q54">
        <v>5.1840490797546011</v>
      </c>
      <c r="R54">
        <v>6.5019341712328762</v>
      </c>
      <c r="S54">
        <v>8.0984943418467576</v>
      </c>
      <c r="T54">
        <v>0</v>
      </c>
      <c r="U54">
        <v>128.47812564793699</v>
      </c>
      <c r="V54">
        <v>4.3734545454545453</v>
      </c>
      <c r="W54">
        <v>14.239967817735092</v>
      </c>
      <c r="X54">
        <v>45.262887507913675</v>
      </c>
      <c r="Y54">
        <v>0</v>
      </c>
      <c r="Z54">
        <v>2.01070584</v>
      </c>
      <c r="AA54">
        <v>0</v>
      </c>
      <c r="AB54">
        <v>0</v>
      </c>
      <c r="AC54">
        <v>0</v>
      </c>
      <c r="AD54">
        <v>0</v>
      </c>
      <c r="AE54">
        <v>4.3298684000000005</v>
      </c>
      <c r="AF54">
        <v>2.7224999999999997</v>
      </c>
      <c r="AG54">
        <v>5.9634556799999991</v>
      </c>
      <c r="AH54">
        <v>0</v>
      </c>
      <c r="AI54">
        <v>0</v>
      </c>
      <c r="AJ54">
        <v>0</v>
      </c>
      <c r="AK54">
        <v>15.76665</v>
      </c>
      <c r="AL54">
        <v>0</v>
      </c>
      <c r="AM54">
        <v>0</v>
      </c>
      <c r="AN54">
        <v>0.66954999999999998</v>
      </c>
      <c r="AO54">
        <v>0</v>
      </c>
      <c r="AP54">
        <v>0.62881728000000003</v>
      </c>
      <c r="AQ54">
        <v>0</v>
      </c>
      <c r="AR54">
        <v>15.241823999999998</v>
      </c>
      <c r="AS54">
        <v>9.9049766399999992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33.993756661393491</v>
      </c>
      <c r="BB54">
        <f t="shared" si="0"/>
        <v>926.28184034783237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9.4131558497386543</v>
      </c>
      <c r="L55">
        <v>578.49049328532919</v>
      </c>
      <c r="M55">
        <v>28.230335812485912</v>
      </c>
      <c r="N55">
        <v>36.236888879136316</v>
      </c>
      <c r="O55">
        <v>0</v>
      </c>
      <c r="P55">
        <v>38.527462230661271</v>
      </c>
      <c r="Q55">
        <v>5.1799260679079957</v>
      </c>
      <c r="R55">
        <v>6.5047146596858632</v>
      </c>
      <c r="S55">
        <v>8.1045428571428566</v>
      </c>
      <c r="T55">
        <v>0</v>
      </c>
      <c r="U55">
        <v>128.47812564793699</v>
      </c>
      <c r="V55">
        <v>4.3734545454545453</v>
      </c>
      <c r="W55">
        <v>14.239967817735092</v>
      </c>
      <c r="X55">
        <v>45.262887507913675</v>
      </c>
      <c r="Y55">
        <v>0</v>
      </c>
      <c r="Z55">
        <v>2.01070584</v>
      </c>
      <c r="AA55">
        <v>0</v>
      </c>
      <c r="AB55">
        <v>0</v>
      </c>
      <c r="AC55">
        <v>0</v>
      </c>
      <c r="AD55">
        <v>0</v>
      </c>
      <c r="AE55">
        <v>4.3298684000000005</v>
      </c>
      <c r="AF55">
        <v>2.7224999999999997</v>
      </c>
      <c r="AG55">
        <v>5.9634556799999991</v>
      </c>
      <c r="AH55">
        <v>0</v>
      </c>
      <c r="AI55">
        <v>0</v>
      </c>
      <c r="AJ55">
        <v>0</v>
      </c>
      <c r="AK55">
        <v>15.76665</v>
      </c>
      <c r="AL55">
        <v>0</v>
      </c>
      <c r="AM55">
        <v>0</v>
      </c>
      <c r="AN55">
        <v>0.66954999999999998</v>
      </c>
      <c r="AO55">
        <v>0</v>
      </c>
      <c r="AP55">
        <v>0.62881728000000003</v>
      </c>
      <c r="AQ55">
        <v>0</v>
      </c>
      <c r="AR55">
        <v>15.241823999999998</v>
      </c>
      <c r="AS55">
        <v>9.7861167976000019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33.989715889962824</v>
      </c>
      <c r="BB55">
        <f t="shared" si="0"/>
        <v>926.17172726876572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9.4131558497386543</v>
      </c>
      <c r="L56">
        <v>578.49049328532919</v>
      </c>
      <c r="M56">
        <v>28.230335812485912</v>
      </c>
      <c r="N56">
        <v>36.236888879136316</v>
      </c>
      <c r="O56">
        <v>0</v>
      </c>
      <c r="P56">
        <v>38.527462230661271</v>
      </c>
      <c r="Q56">
        <v>5.1840490797546011</v>
      </c>
      <c r="R56">
        <v>6.5019341712328762</v>
      </c>
      <c r="S56">
        <v>8.0984943418467576</v>
      </c>
      <c r="T56">
        <v>0</v>
      </c>
      <c r="U56">
        <v>128.47812564793699</v>
      </c>
      <c r="V56">
        <v>4.3734545454545453</v>
      </c>
      <c r="W56">
        <v>14.239967817735092</v>
      </c>
      <c r="X56">
        <v>45.262887507913675</v>
      </c>
      <c r="Y56">
        <v>0</v>
      </c>
      <c r="Z56">
        <v>2.01070584</v>
      </c>
      <c r="AA56">
        <v>0</v>
      </c>
      <c r="AB56">
        <v>0</v>
      </c>
      <c r="AC56">
        <v>0</v>
      </c>
      <c r="AD56">
        <v>0</v>
      </c>
      <c r="AE56">
        <v>4.3298684000000005</v>
      </c>
      <c r="AF56">
        <v>2.7224999999999997</v>
      </c>
      <c r="AG56">
        <v>5.9634556799999991</v>
      </c>
      <c r="AH56">
        <v>0</v>
      </c>
      <c r="AI56">
        <v>0</v>
      </c>
      <c r="AJ56">
        <v>0</v>
      </c>
      <c r="AK56">
        <v>15.76665</v>
      </c>
      <c r="AL56">
        <v>0</v>
      </c>
      <c r="AM56">
        <v>0</v>
      </c>
      <c r="AN56">
        <v>0.66954999999999998</v>
      </c>
      <c r="AO56">
        <v>0</v>
      </c>
      <c r="AP56">
        <v>0.62881728000000003</v>
      </c>
      <c r="AQ56">
        <v>0</v>
      </c>
      <c r="AR56">
        <v>15.241823999999998</v>
      </c>
      <c r="AS56">
        <v>9.7861167976000019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33.989548899393498</v>
      </c>
      <c r="BB56">
        <f t="shared" si="0"/>
        <v>926.16718826743238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9.4131558497386543</v>
      </c>
      <c r="L57">
        <v>578.49049328532919</v>
      </c>
      <c r="M57">
        <v>28.230335812485912</v>
      </c>
      <c r="N57">
        <v>36.236888879136316</v>
      </c>
      <c r="O57">
        <v>0</v>
      </c>
      <c r="P57">
        <v>38.527462230661271</v>
      </c>
      <c r="Q57">
        <v>5.1840490797546011</v>
      </c>
      <c r="R57">
        <v>6.5019341712328762</v>
      </c>
      <c r="S57">
        <v>8.0984943418467576</v>
      </c>
      <c r="T57">
        <v>0</v>
      </c>
      <c r="U57">
        <v>128.47812564793699</v>
      </c>
      <c r="V57">
        <v>4.3734545454545453</v>
      </c>
      <c r="W57">
        <v>14.239967817735092</v>
      </c>
      <c r="X57">
        <v>45.262887507913675</v>
      </c>
      <c r="Y57">
        <v>0</v>
      </c>
      <c r="Z57">
        <v>2.01070584</v>
      </c>
      <c r="AA57">
        <v>0</v>
      </c>
      <c r="AB57">
        <v>0</v>
      </c>
      <c r="AC57">
        <v>0</v>
      </c>
      <c r="AD57">
        <v>0</v>
      </c>
      <c r="AE57">
        <v>4.3298684000000005</v>
      </c>
      <c r="AF57">
        <v>2.7224999999999997</v>
      </c>
      <c r="AG57">
        <v>5.9634556799999991</v>
      </c>
      <c r="AH57">
        <v>0</v>
      </c>
      <c r="AI57">
        <v>0</v>
      </c>
      <c r="AJ57">
        <v>0</v>
      </c>
      <c r="AK57">
        <v>15.76665</v>
      </c>
      <c r="AL57">
        <v>0</v>
      </c>
      <c r="AM57">
        <v>0</v>
      </c>
      <c r="AN57">
        <v>0.66954999999999998</v>
      </c>
      <c r="AO57">
        <v>0</v>
      </c>
      <c r="AP57">
        <v>0.62881728000000003</v>
      </c>
      <c r="AQ57">
        <v>0.7732</v>
      </c>
      <c r="AR57">
        <v>15.241823999999998</v>
      </c>
      <c r="AS57">
        <v>9.7861167976000019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34.016920179393495</v>
      </c>
      <c r="BB57">
        <f t="shared" si="0"/>
        <v>926.91301698743234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9.4131558497386543</v>
      </c>
      <c r="L58">
        <v>578.49049328532919</v>
      </c>
      <c r="M58">
        <v>28.230335812485912</v>
      </c>
      <c r="N58">
        <v>36.236888879136316</v>
      </c>
      <c r="O58">
        <v>0</v>
      </c>
      <c r="P58">
        <v>38.527462230661271</v>
      </c>
      <c r="Q58">
        <v>5.1840490797546011</v>
      </c>
      <c r="R58">
        <v>6.5019341712328762</v>
      </c>
      <c r="S58">
        <v>8.0984943418467576</v>
      </c>
      <c r="T58">
        <v>0</v>
      </c>
      <c r="U58">
        <v>128.47812564793699</v>
      </c>
      <c r="V58">
        <v>4.3734545454545453</v>
      </c>
      <c r="W58">
        <v>14.239967817735092</v>
      </c>
      <c r="X58">
        <v>45.262887507913675</v>
      </c>
      <c r="Y58">
        <v>0</v>
      </c>
      <c r="Z58">
        <v>2.01070584</v>
      </c>
      <c r="AA58">
        <v>0</v>
      </c>
      <c r="AB58">
        <v>0</v>
      </c>
      <c r="AC58">
        <v>0</v>
      </c>
      <c r="AD58">
        <v>0</v>
      </c>
      <c r="AE58">
        <v>4.3298684000000005</v>
      </c>
      <c r="AF58">
        <v>2.7224999999999997</v>
      </c>
      <c r="AG58">
        <v>5.9634556799999991</v>
      </c>
      <c r="AH58">
        <v>0</v>
      </c>
      <c r="AI58">
        <v>0</v>
      </c>
      <c r="AJ58">
        <v>0</v>
      </c>
      <c r="AK58">
        <v>15.76665</v>
      </c>
      <c r="AL58">
        <v>0</v>
      </c>
      <c r="AM58">
        <v>0</v>
      </c>
      <c r="AN58">
        <v>0.66954999999999998</v>
      </c>
      <c r="AO58">
        <v>0</v>
      </c>
      <c r="AP58">
        <v>0.62881728000000003</v>
      </c>
      <c r="AQ58">
        <v>3.1894499999999995</v>
      </c>
      <c r="AR58">
        <v>15.241823999999998</v>
      </c>
      <c r="AS58">
        <v>9.7861167976000019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34.102455429393494</v>
      </c>
      <c r="BB58">
        <f t="shared" si="0"/>
        <v>929.24373173743243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9.4131696607891211</v>
      </c>
      <c r="L59">
        <v>578.48829121960512</v>
      </c>
      <c r="M59">
        <v>26.695066730219256</v>
      </c>
      <c r="N59">
        <v>36.236888879136316</v>
      </c>
      <c r="O59">
        <v>0</v>
      </c>
      <c r="P59">
        <v>38.527462230661271</v>
      </c>
      <c r="Q59">
        <v>5.1840490797546011</v>
      </c>
      <c r="R59">
        <v>6.5019341712328762</v>
      </c>
      <c r="S59">
        <v>8.0984943418467576</v>
      </c>
      <c r="T59">
        <v>0</v>
      </c>
      <c r="U59">
        <v>128.47812564793699</v>
      </c>
      <c r="V59">
        <v>4.3734545454545453</v>
      </c>
      <c r="W59">
        <v>14.239967817735092</v>
      </c>
      <c r="X59">
        <v>45.262887507913675</v>
      </c>
      <c r="Y59">
        <v>0</v>
      </c>
      <c r="Z59">
        <v>2.01070584</v>
      </c>
      <c r="AA59">
        <v>0</v>
      </c>
      <c r="AB59">
        <v>0</v>
      </c>
      <c r="AC59">
        <v>2.8519575759999998</v>
      </c>
      <c r="AD59">
        <v>0</v>
      </c>
      <c r="AE59">
        <v>4.3298684000000005</v>
      </c>
      <c r="AF59">
        <v>2.7224999999999997</v>
      </c>
      <c r="AG59">
        <v>5.9634556799999991</v>
      </c>
      <c r="AH59">
        <v>0</v>
      </c>
      <c r="AI59">
        <v>0</v>
      </c>
      <c r="AJ59">
        <v>0</v>
      </c>
      <c r="AK59">
        <v>15.76665</v>
      </c>
      <c r="AL59">
        <v>0</v>
      </c>
      <c r="AM59">
        <v>0</v>
      </c>
      <c r="AN59">
        <v>0.66954999999999998</v>
      </c>
      <c r="AO59">
        <v>0</v>
      </c>
      <c r="AP59">
        <v>0.62881728000000003</v>
      </c>
      <c r="AQ59">
        <v>3.1894499999999995</v>
      </c>
      <c r="AR59">
        <v>15.241823999999998</v>
      </c>
      <c r="AS59">
        <v>9.7861167976000019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34.148988478446292</v>
      </c>
      <c r="BB59">
        <f t="shared" si="0"/>
        <v>930.51169892743928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9.4131790483779927</v>
      </c>
      <c r="L60">
        <v>578.48829121960512</v>
      </c>
      <c r="M60">
        <v>26.695066730219256</v>
      </c>
      <c r="N60">
        <v>36.236888879136316</v>
      </c>
      <c r="O60">
        <v>0</v>
      </c>
      <c r="P60">
        <v>38.527462230661271</v>
      </c>
      <c r="Q60">
        <v>5.1840490797546011</v>
      </c>
      <c r="R60">
        <v>6.5019341712328762</v>
      </c>
      <c r="S60">
        <v>8.0984943418467576</v>
      </c>
      <c r="T60">
        <v>0</v>
      </c>
      <c r="U60">
        <v>128.47812564793699</v>
      </c>
      <c r="V60">
        <v>4.3734545454545453</v>
      </c>
      <c r="W60">
        <v>14.239967817735092</v>
      </c>
      <c r="X60">
        <v>45.262887507913675</v>
      </c>
      <c r="Y60">
        <v>0</v>
      </c>
      <c r="Z60">
        <v>2.01070584</v>
      </c>
      <c r="AA60">
        <v>0</v>
      </c>
      <c r="AB60">
        <v>4.0078511199999998</v>
      </c>
      <c r="AC60">
        <v>5.9383226239999995</v>
      </c>
      <c r="AD60">
        <v>0</v>
      </c>
      <c r="AE60">
        <v>4.3298684000000005</v>
      </c>
      <c r="AF60">
        <v>2.7224999999999997</v>
      </c>
      <c r="AG60">
        <v>5.9634556799999991</v>
      </c>
      <c r="AH60">
        <v>0</v>
      </c>
      <c r="AI60">
        <v>0</v>
      </c>
      <c r="AJ60">
        <v>0</v>
      </c>
      <c r="AK60">
        <v>15.76665</v>
      </c>
      <c r="AL60">
        <v>0</v>
      </c>
      <c r="AM60">
        <v>0</v>
      </c>
      <c r="AN60">
        <v>0.66954999999999998</v>
      </c>
      <c r="AO60">
        <v>0</v>
      </c>
      <c r="AP60">
        <v>0.62881728000000003</v>
      </c>
      <c r="AQ60">
        <v>6.3788999999999989</v>
      </c>
      <c r="AR60">
        <v>15.241823999999998</v>
      </c>
      <c r="AS60">
        <v>9.7861167976000019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34.513030470144237</v>
      </c>
      <c r="BB60">
        <f t="shared" si="0"/>
        <v>940.43133249133029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578.48829121960512</v>
      </c>
      <c r="M61">
        <v>26.695066730219256</v>
      </c>
      <c r="N61">
        <v>36.236888879136316</v>
      </c>
      <c r="O61">
        <v>0</v>
      </c>
      <c r="P61">
        <v>37.386750319013188</v>
      </c>
      <c r="Q61">
        <v>5.1840490797546011</v>
      </c>
      <c r="R61">
        <v>6.5019341712328762</v>
      </c>
      <c r="S61">
        <v>8.0984943418467576</v>
      </c>
      <c r="T61">
        <v>0</v>
      </c>
      <c r="U61">
        <v>128.47812564793699</v>
      </c>
      <c r="V61">
        <v>4.3734545454545453</v>
      </c>
      <c r="W61">
        <v>14.239967817735092</v>
      </c>
      <c r="X61">
        <v>45.262887507913675</v>
      </c>
      <c r="Y61">
        <v>0</v>
      </c>
      <c r="Z61">
        <v>2.01070584</v>
      </c>
      <c r="AA61">
        <v>0</v>
      </c>
      <c r="AB61">
        <v>8.0157022400000013</v>
      </c>
      <c r="AC61">
        <v>5.9383226239999995</v>
      </c>
      <c r="AD61">
        <v>0</v>
      </c>
      <c r="AE61">
        <v>4.3298684000000005</v>
      </c>
      <c r="AF61">
        <v>2.7224999999999997</v>
      </c>
      <c r="AG61">
        <v>5.9634556799999991</v>
      </c>
      <c r="AH61">
        <v>0</v>
      </c>
      <c r="AI61">
        <v>0</v>
      </c>
      <c r="AJ61">
        <v>0</v>
      </c>
      <c r="AK61">
        <v>15.76665</v>
      </c>
      <c r="AL61">
        <v>0</v>
      </c>
      <c r="AM61">
        <v>0</v>
      </c>
      <c r="AN61">
        <v>0.66954999999999998</v>
      </c>
      <c r="AO61">
        <v>0</v>
      </c>
      <c r="AP61">
        <v>0.62881728000000003</v>
      </c>
      <c r="AQ61">
        <v>9.568349999999997</v>
      </c>
      <c r="AR61">
        <v>15.241823999999998</v>
      </c>
      <c r="AS61">
        <v>9.7861167976000019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34.394207237895728</v>
      </c>
      <c r="BB61">
        <f t="shared" si="0"/>
        <v>937.19356588355276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578.48829121960512</v>
      </c>
      <c r="M62">
        <v>26.695066730219256</v>
      </c>
      <c r="N62">
        <v>36.236888879136316</v>
      </c>
      <c r="O62">
        <v>0</v>
      </c>
      <c r="P62">
        <v>37.386750319013188</v>
      </c>
      <c r="Q62">
        <v>5.1840490797546011</v>
      </c>
      <c r="R62">
        <v>6.5019341712328762</v>
      </c>
      <c r="S62">
        <v>8.0984943418467576</v>
      </c>
      <c r="T62">
        <v>0</v>
      </c>
      <c r="U62">
        <v>128.47812564793699</v>
      </c>
      <c r="V62">
        <v>4.3734545454545453</v>
      </c>
      <c r="W62">
        <v>14.239967817735092</v>
      </c>
      <c r="X62">
        <v>45.262887507913675</v>
      </c>
      <c r="Y62">
        <v>0</v>
      </c>
      <c r="Z62">
        <v>2.01070584</v>
      </c>
      <c r="AA62">
        <v>0</v>
      </c>
      <c r="AB62">
        <v>8.0157022400000013</v>
      </c>
      <c r="AC62">
        <v>5.9383226239999995</v>
      </c>
      <c r="AD62">
        <v>0</v>
      </c>
      <c r="AE62">
        <v>4.3298684000000005</v>
      </c>
      <c r="AF62">
        <v>2.7224999999999997</v>
      </c>
      <c r="AG62">
        <v>5.9634556799999991</v>
      </c>
      <c r="AH62">
        <v>0</v>
      </c>
      <c r="AI62">
        <v>0</v>
      </c>
      <c r="AJ62">
        <v>0</v>
      </c>
      <c r="AK62">
        <v>15.76665</v>
      </c>
      <c r="AL62">
        <v>0</v>
      </c>
      <c r="AM62">
        <v>0</v>
      </c>
      <c r="AN62">
        <v>0.66954999999999998</v>
      </c>
      <c r="AO62">
        <v>0</v>
      </c>
      <c r="AP62">
        <v>0.62881728000000003</v>
      </c>
      <c r="AQ62">
        <v>9.568349999999997</v>
      </c>
      <c r="AR62">
        <v>15.241823999999998</v>
      </c>
      <c r="AS62">
        <v>9.7861167976000019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34.394207237895728</v>
      </c>
      <c r="BB62">
        <f t="shared" si="0"/>
        <v>937.19356588355276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578.48829121960512</v>
      </c>
      <c r="M63">
        <v>26.695066730219256</v>
      </c>
      <c r="N63">
        <v>36.236888879136316</v>
      </c>
      <c r="O63">
        <v>0</v>
      </c>
      <c r="P63">
        <v>36.236888879136316</v>
      </c>
      <c r="Q63">
        <v>5.1840490797546011</v>
      </c>
      <c r="R63">
        <v>6.5019341712328762</v>
      </c>
      <c r="S63">
        <v>8.0984943418467576</v>
      </c>
      <c r="T63">
        <v>0</v>
      </c>
      <c r="U63">
        <v>128.47812564793699</v>
      </c>
      <c r="V63">
        <v>4.3734545454545453</v>
      </c>
      <c r="W63">
        <v>14.239967817735092</v>
      </c>
      <c r="X63">
        <v>45.262887507913675</v>
      </c>
      <c r="Y63">
        <v>0</v>
      </c>
      <c r="Z63">
        <v>2.01070584</v>
      </c>
      <c r="AA63">
        <v>0</v>
      </c>
      <c r="AB63">
        <v>8.0157022400000013</v>
      </c>
      <c r="AC63">
        <v>5.9383226239999995</v>
      </c>
      <c r="AD63">
        <v>0</v>
      </c>
      <c r="AE63">
        <v>4.3298684000000005</v>
      </c>
      <c r="AF63">
        <v>2.7224999999999997</v>
      </c>
      <c r="AG63">
        <v>5.9634556799999991</v>
      </c>
      <c r="AH63">
        <v>0</v>
      </c>
      <c r="AI63">
        <v>0</v>
      </c>
      <c r="AJ63">
        <v>0</v>
      </c>
      <c r="AK63">
        <v>15.76665</v>
      </c>
      <c r="AL63">
        <v>0</v>
      </c>
      <c r="AM63">
        <v>0</v>
      </c>
      <c r="AN63">
        <v>0.66954999999999998</v>
      </c>
      <c r="AO63">
        <v>0</v>
      </c>
      <c r="AP63">
        <v>0.62881728000000003</v>
      </c>
      <c r="AQ63">
        <v>9.568349999999997</v>
      </c>
      <c r="AR63">
        <v>15.241823999999998</v>
      </c>
      <c r="AS63">
        <v>9.7861167976000019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34.353502142924086</v>
      </c>
      <c r="BB63">
        <f t="shared" si="0"/>
        <v>936.08440953864749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578.48829121960512</v>
      </c>
      <c r="M64">
        <v>26.695066730219256</v>
      </c>
      <c r="N64">
        <v>36.236888879136316</v>
      </c>
      <c r="O64">
        <v>0</v>
      </c>
      <c r="P64">
        <v>35.091033717030726</v>
      </c>
      <c r="Q64">
        <v>5.1840490797546011</v>
      </c>
      <c r="R64">
        <v>6.5019341712328762</v>
      </c>
      <c r="S64">
        <v>8.0984943418467576</v>
      </c>
      <c r="T64">
        <v>0</v>
      </c>
      <c r="U64">
        <v>128.47812564793699</v>
      </c>
      <c r="V64">
        <v>4.3734545454545453</v>
      </c>
      <c r="W64">
        <v>14.239967817735092</v>
      </c>
      <c r="X64">
        <v>45.262887507913675</v>
      </c>
      <c r="Y64">
        <v>0</v>
      </c>
      <c r="Z64">
        <v>2.01070584</v>
      </c>
      <c r="AA64">
        <v>0</v>
      </c>
      <c r="AB64">
        <v>8.0157022400000013</v>
      </c>
      <c r="AC64">
        <v>5.9383226239999995</v>
      </c>
      <c r="AD64">
        <v>0</v>
      </c>
      <c r="AE64">
        <v>4.3298684000000005</v>
      </c>
      <c r="AF64">
        <v>2.7224999999999997</v>
      </c>
      <c r="AG64">
        <v>5.9634556799999991</v>
      </c>
      <c r="AH64">
        <v>0</v>
      </c>
      <c r="AI64">
        <v>0</v>
      </c>
      <c r="AJ64">
        <v>0</v>
      </c>
      <c r="AK64">
        <v>15.76665</v>
      </c>
      <c r="AL64">
        <v>0</v>
      </c>
      <c r="AM64">
        <v>0</v>
      </c>
      <c r="AN64">
        <v>0.66954999999999998</v>
      </c>
      <c r="AO64">
        <v>0</v>
      </c>
      <c r="AP64">
        <v>0.62881728000000003</v>
      </c>
      <c r="AQ64">
        <v>9.568349999999997</v>
      </c>
      <c r="AR64">
        <v>15.241823999999998</v>
      </c>
      <c r="AS64">
        <v>9.7861167976000019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34.312938870185548</v>
      </c>
      <c r="BB64">
        <f t="shared" si="0"/>
        <v>934.9791176492804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578.48829121960512</v>
      </c>
      <c r="M65">
        <v>26.695066730219256</v>
      </c>
      <c r="N65">
        <v>36.236888879136316</v>
      </c>
      <c r="O65">
        <v>0</v>
      </c>
      <c r="P65">
        <v>33.937991941529241</v>
      </c>
      <c r="Q65">
        <v>5.1840490797546011</v>
      </c>
      <c r="R65">
        <v>6.5019341712328762</v>
      </c>
      <c r="S65">
        <v>8.0984943418467576</v>
      </c>
      <c r="T65">
        <v>0</v>
      </c>
      <c r="U65">
        <v>128.47812564793699</v>
      </c>
      <c r="V65">
        <v>4.3734545454545453</v>
      </c>
      <c r="W65">
        <v>14.239967817735092</v>
      </c>
      <c r="X65">
        <v>45.262887507913675</v>
      </c>
      <c r="Y65">
        <v>0</v>
      </c>
      <c r="Z65">
        <v>0</v>
      </c>
      <c r="AA65">
        <v>2.3752456</v>
      </c>
      <c r="AB65">
        <v>8.0157022400000013</v>
      </c>
      <c r="AC65">
        <v>5.9383226239999995</v>
      </c>
      <c r="AD65">
        <v>0</v>
      </c>
      <c r="AE65">
        <v>4.3298684000000005</v>
      </c>
      <c r="AF65">
        <v>2.7224999999999997</v>
      </c>
      <c r="AG65">
        <v>5.9634556799999991</v>
      </c>
      <c r="AH65">
        <v>7.0020043600000008</v>
      </c>
      <c r="AI65">
        <v>0</v>
      </c>
      <c r="AJ65">
        <v>0</v>
      </c>
      <c r="AK65">
        <v>15.76665</v>
      </c>
      <c r="AL65">
        <v>0</v>
      </c>
      <c r="AM65">
        <v>0</v>
      </c>
      <c r="AN65">
        <v>0.66954999999999998</v>
      </c>
      <c r="AO65">
        <v>0</v>
      </c>
      <c r="AP65">
        <v>0.78602159999999999</v>
      </c>
      <c r="AQ65">
        <v>9.568349999999997</v>
      </c>
      <c r="AR65">
        <v>15.241823999999998</v>
      </c>
      <c r="AS65">
        <v>9.7861167976000019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34.538461941332798</v>
      </c>
      <c r="BB65">
        <f t="shared" si="0"/>
        <v>941.12430124263165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578.48829121960512</v>
      </c>
      <c r="M66">
        <v>26.695066730219256</v>
      </c>
      <c r="N66">
        <v>36.236888879136316</v>
      </c>
      <c r="O66">
        <v>0</v>
      </c>
      <c r="P66">
        <v>33.937991941529241</v>
      </c>
      <c r="Q66">
        <v>5.1840490797546011</v>
      </c>
      <c r="R66">
        <v>6.5019341712328762</v>
      </c>
      <c r="S66">
        <v>8.0984943418467576</v>
      </c>
      <c r="T66">
        <v>0</v>
      </c>
      <c r="U66">
        <v>128.47812564793699</v>
      </c>
      <c r="V66">
        <v>4.3734545454545453</v>
      </c>
      <c r="W66">
        <v>14.239967817735092</v>
      </c>
      <c r="X66">
        <v>45.262887507913675</v>
      </c>
      <c r="Y66">
        <v>0</v>
      </c>
      <c r="Z66">
        <v>0</v>
      </c>
      <c r="AA66">
        <v>3.8779520000000001</v>
      </c>
      <c r="AB66">
        <v>8.0157022400000013</v>
      </c>
      <c r="AC66">
        <v>5.9383226239999995</v>
      </c>
      <c r="AD66">
        <v>0</v>
      </c>
      <c r="AE66">
        <v>4.3298684000000005</v>
      </c>
      <c r="AF66">
        <v>2.7224999999999997</v>
      </c>
      <c r="AG66">
        <v>5.9634556799999991</v>
      </c>
      <c r="AH66">
        <v>8.7161880000000007</v>
      </c>
      <c r="AI66">
        <v>0</v>
      </c>
      <c r="AJ66">
        <v>0</v>
      </c>
      <c r="AK66">
        <v>15.76665</v>
      </c>
      <c r="AL66">
        <v>0</v>
      </c>
      <c r="AM66">
        <v>0</v>
      </c>
      <c r="AN66">
        <v>0.66954999999999998</v>
      </c>
      <c r="AO66">
        <v>0</v>
      </c>
      <c r="AP66">
        <v>0.78602159999999999</v>
      </c>
      <c r="AQ66">
        <v>9.568349999999997</v>
      </c>
      <c r="AR66">
        <v>15.241823999999998</v>
      </c>
      <c r="AS66">
        <v>9.7861167976000019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34.652339658532796</v>
      </c>
      <c r="BB66">
        <f t="shared" si="0"/>
        <v>944.2273135654317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578.48829121960512</v>
      </c>
      <c r="M67">
        <v>26.695066730219256</v>
      </c>
      <c r="N67">
        <v>36.236888879136316</v>
      </c>
      <c r="O67">
        <v>0</v>
      </c>
      <c r="P67">
        <v>33.937991941529241</v>
      </c>
      <c r="Q67">
        <v>5.1840490797546011</v>
      </c>
      <c r="R67">
        <v>6.5019341712328762</v>
      </c>
      <c r="S67">
        <v>8.0984943418467576</v>
      </c>
      <c r="T67">
        <v>0</v>
      </c>
      <c r="U67">
        <v>128.47812564793699</v>
      </c>
      <c r="V67">
        <v>4.3734545454545453</v>
      </c>
      <c r="W67">
        <v>14.239967817735092</v>
      </c>
      <c r="X67">
        <v>45.262887507913675</v>
      </c>
      <c r="Y67">
        <v>0</v>
      </c>
      <c r="Z67">
        <v>0</v>
      </c>
      <c r="AA67">
        <v>3.8779520000000001</v>
      </c>
      <c r="AB67">
        <v>8.0157022400000013</v>
      </c>
      <c r="AC67">
        <v>2.9691613119999998</v>
      </c>
      <c r="AD67">
        <v>2.7964513200000001</v>
      </c>
      <c r="AE67">
        <v>8.659736800000001</v>
      </c>
      <c r="AF67">
        <v>2.7224999999999997</v>
      </c>
      <c r="AG67">
        <v>5.9634556799999991</v>
      </c>
      <c r="AH67">
        <v>12.783742399999998</v>
      </c>
      <c r="AI67">
        <v>0</v>
      </c>
      <c r="AJ67">
        <v>0</v>
      </c>
      <c r="AK67">
        <v>15.76665</v>
      </c>
      <c r="AL67">
        <v>0</v>
      </c>
      <c r="AM67">
        <v>0</v>
      </c>
      <c r="AN67">
        <v>0.66954999999999998</v>
      </c>
      <c r="AO67">
        <v>0</v>
      </c>
      <c r="AP67">
        <v>0.78602159999999999</v>
      </c>
      <c r="AQ67">
        <v>9.568349999999997</v>
      </c>
      <c r="AR67">
        <v>15.241823999999998</v>
      </c>
      <c r="AS67">
        <v>9.7861167976000019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34.943494392532799</v>
      </c>
      <c r="BB67">
        <f t="shared" si="0"/>
        <v>952.16087163943178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578.48829121960512</v>
      </c>
      <c r="M68">
        <v>26.695066730219256</v>
      </c>
      <c r="N68">
        <v>36.236888879136316</v>
      </c>
      <c r="O68">
        <v>0</v>
      </c>
      <c r="P68">
        <v>33.937991941529241</v>
      </c>
      <c r="Q68">
        <v>5.1840490797546011</v>
      </c>
      <c r="R68">
        <v>6.5019341712328762</v>
      </c>
      <c r="S68">
        <v>8.0984943418467576</v>
      </c>
      <c r="T68">
        <v>0</v>
      </c>
      <c r="U68">
        <v>128.47812564793699</v>
      </c>
      <c r="V68">
        <v>4.3734545454545453</v>
      </c>
      <c r="W68">
        <v>14.239967817735092</v>
      </c>
      <c r="X68">
        <v>45.262887507913675</v>
      </c>
      <c r="Y68">
        <v>0</v>
      </c>
      <c r="Z68">
        <v>0</v>
      </c>
      <c r="AA68">
        <v>3.8779520000000001</v>
      </c>
      <c r="AB68">
        <v>4.0078511199999998</v>
      </c>
      <c r="AC68">
        <v>2.9691613119999998</v>
      </c>
      <c r="AD68">
        <v>2.7964513200000001</v>
      </c>
      <c r="AE68">
        <v>8.659736800000001</v>
      </c>
      <c r="AF68">
        <v>2.7224999999999997</v>
      </c>
      <c r="AG68">
        <v>5.9634556799999991</v>
      </c>
      <c r="AH68">
        <v>12.783742399999998</v>
      </c>
      <c r="AI68">
        <v>0</v>
      </c>
      <c r="AJ68">
        <v>0</v>
      </c>
      <c r="AK68">
        <v>15.76665</v>
      </c>
      <c r="AL68">
        <v>0</v>
      </c>
      <c r="AM68">
        <v>0</v>
      </c>
      <c r="AN68">
        <v>0.66954999999999998</v>
      </c>
      <c r="AO68">
        <v>0</v>
      </c>
      <c r="AP68">
        <v>0.78602159999999999</v>
      </c>
      <c r="AQ68">
        <v>9.568349999999997</v>
      </c>
      <c r="AR68">
        <v>15.241823999999998</v>
      </c>
      <c r="AS68">
        <v>9.7861167976000019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34.80161626653279</v>
      </c>
      <c r="BB68">
        <f t="shared" ref="BB68:BB99" si="1">SUM(B68:AZ68)-BA68</f>
        <v>948.29489864543189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578.48829121960512</v>
      </c>
      <c r="M69">
        <v>26.695066730219256</v>
      </c>
      <c r="N69">
        <v>36.236888879136316</v>
      </c>
      <c r="O69">
        <v>0</v>
      </c>
      <c r="P69">
        <v>33.937991941529241</v>
      </c>
      <c r="Q69">
        <v>5.1840490797546011</v>
      </c>
      <c r="R69">
        <v>6.5019341712328762</v>
      </c>
      <c r="S69">
        <v>8.0984943418467576</v>
      </c>
      <c r="T69">
        <v>0</v>
      </c>
      <c r="U69">
        <v>128.47812564793699</v>
      </c>
      <c r="V69">
        <v>4.3734545454545453</v>
      </c>
      <c r="W69">
        <v>14.239967817735092</v>
      </c>
      <c r="X69">
        <v>45.262887507913675</v>
      </c>
      <c r="Y69">
        <v>0</v>
      </c>
      <c r="Z69">
        <v>0</v>
      </c>
      <c r="AA69">
        <v>3.8779520000000001</v>
      </c>
      <c r="AB69">
        <v>4.0078511199999998</v>
      </c>
      <c r="AC69">
        <v>2.9691613119999998</v>
      </c>
      <c r="AD69">
        <v>2.7964513200000001</v>
      </c>
      <c r="AE69">
        <v>8.659736800000001</v>
      </c>
      <c r="AF69">
        <v>2.7224999999999997</v>
      </c>
      <c r="AG69">
        <v>5.9634556799999991</v>
      </c>
      <c r="AH69">
        <v>12.783742399999998</v>
      </c>
      <c r="AI69">
        <v>0</v>
      </c>
      <c r="AJ69">
        <v>0</v>
      </c>
      <c r="AK69">
        <v>15.76665</v>
      </c>
      <c r="AL69">
        <v>0</v>
      </c>
      <c r="AM69">
        <v>0</v>
      </c>
      <c r="AN69">
        <v>0.66954999999999998</v>
      </c>
      <c r="AO69">
        <v>0</v>
      </c>
      <c r="AP69">
        <v>0.78602159999999999</v>
      </c>
      <c r="AQ69">
        <v>9.568349999999997</v>
      </c>
      <c r="AR69">
        <v>15.241823999999998</v>
      </c>
      <c r="AS69">
        <v>9.7861167976000019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34.80161626653279</v>
      </c>
      <c r="BB69">
        <f t="shared" si="1"/>
        <v>948.29489864543189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578.48829121960512</v>
      </c>
      <c r="M70">
        <v>26.695066730219256</v>
      </c>
      <c r="N70">
        <v>36.236888879136316</v>
      </c>
      <c r="O70">
        <v>0</v>
      </c>
      <c r="P70">
        <v>33.937991941529241</v>
      </c>
      <c r="Q70">
        <v>5.1840490797546011</v>
      </c>
      <c r="R70">
        <v>6.5019341712328762</v>
      </c>
      <c r="S70">
        <v>8.0984943418467576</v>
      </c>
      <c r="T70">
        <v>0</v>
      </c>
      <c r="U70">
        <v>128.47812564793699</v>
      </c>
      <c r="V70">
        <v>4.3734545454545453</v>
      </c>
      <c r="W70">
        <v>14.239967817735092</v>
      </c>
      <c r="X70">
        <v>45.262887507913675</v>
      </c>
      <c r="Y70">
        <v>0</v>
      </c>
      <c r="Z70">
        <v>2.0248799999999996</v>
      </c>
      <c r="AA70">
        <v>3.8779520000000001</v>
      </c>
      <c r="AB70">
        <v>4.0078511199999998</v>
      </c>
      <c r="AC70">
        <v>2.9691613119999998</v>
      </c>
      <c r="AD70">
        <v>2.7964513200000001</v>
      </c>
      <c r="AE70">
        <v>8.659736800000001</v>
      </c>
      <c r="AF70">
        <v>2.7224999999999997</v>
      </c>
      <c r="AG70">
        <v>5.9634556799999991</v>
      </c>
      <c r="AH70">
        <v>12.783742399999998</v>
      </c>
      <c r="AI70">
        <v>0</v>
      </c>
      <c r="AJ70">
        <v>0</v>
      </c>
      <c r="AK70">
        <v>15.76665</v>
      </c>
      <c r="AL70">
        <v>0</v>
      </c>
      <c r="AM70">
        <v>1.6196330857142853</v>
      </c>
      <c r="AN70">
        <v>0.66954999999999998</v>
      </c>
      <c r="AO70">
        <v>0</v>
      </c>
      <c r="AP70">
        <v>0.78602159999999999</v>
      </c>
      <c r="AQ70">
        <v>9.568349999999997</v>
      </c>
      <c r="AR70">
        <v>15.241823999999998</v>
      </c>
      <c r="AS70">
        <v>9.7861167976000019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34.930631946310569</v>
      </c>
      <c r="BB70">
        <f t="shared" si="1"/>
        <v>951.81039605136846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578.48829121960512</v>
      </c>
      <c r="M71">
        <v>28.230335812485912</v>
      </c>
      <c r="N71">
        <v>36.236888879136316</v>
      </c>
      <c r="O71">
        <v>0</v>
      </c>
      <c r="P71">
        <v>33.937991941529241</v>
      </c>
      <c r="Q71">
        <v>5.1840490797546011</v>
      </c>
      <c r="R71">
        <v>6.5019341712328762</v>
      </c>
      <c r="S71">
        <v>8.0984943418467576</v>
      </c>
      <c r="T71">
        <v>0</v>
      </c>
      <c r="U71">
        <v>128.47812564793699</v>
      </c>
      <c r="V71">
        <v>4.3734545454545453</v>
      </c>
      <c r="W71">
        <v>14.239967817735092</v>
      </c>
      <c r="X71">
        <v>45.262887507913675</v>
      </c>
      <c r="Y71">
        <v>0</v>
      </c>
      <c r="Z71">
        <v>2.0248799999999996</v>
      </c>
      <c r="AA71">
        <v>7.7559040000000001</v>
      </c>
      <c r="AB71">
        <v>4.0078511199999998</v>
      </c>
      <c r="AC71">
        <v>2.9691613119999998</v>
      </c>
      <c r="AD71">
        <v>2.7964513200000001</v>
      </c>
      <c r="AE71">
        <v>8.659736800000001</v>
      </c>
      <c r="AF71">
        <v>2.7224999999999997</v>
      </c>
      <c r="AG71">
        <v>5.9634556799999991</v>
      </c>
      <c r="AH71">
        <v>12.783742399999998</v>
      </c>
      <c r="AI71">
        <v>0</v>
      </c>
      <c r="AJ71">
        <v>0</v>
      </c>
      <c r="AK71">
        <v>15.76665</v>
      </c>
      <c r="AL71">
        <v>0</v>
      </c>
      <c r="AM71">
        <v>2.8629877777777777</v>
      </c>
      <c r="AN71">
        <v>0.66954999999999998</v>
      </c>
      <c r="AO71">
        <v>0</v>
      </c>
      <c r="AP71">
        <v>0.78602159999999999</v>
      </c>
      <c r="AQ71">
        <v>9.568349999999997</v>
      </c>
      <c r="AR71">
        <v>15.241823999999998</v>
      </c>
      <c r="AS71">
        <v>9.7861167976000019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35.166274689448215</v>
      </c>
      <c r="BB71">
        <f t="shared" si="1"/>
        <v>958.23132908256082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578.48829121960512</v>
      </c>
      <c r="M72">
        <v>28.230335812485912</v>
      </c>
      <c r="N72">
        <v>36.236888879136316</v>
      </c>
      <c r="O72">
        <v>0</v>
      </c>
      <c r="P72">
        <v>33.937991941529241</v>
      </c>
      <c r="Q72">
        <v>5.1840490797546011</v>
      </c>
      <c r="R72">
        <v>6.5019341712328762</v>
      </c>
      <c r="S72">
        <v>8.0984943418467576</v>
      </c>
      <c r="T72">
        <v>0</v>
      </c>
      <c r="U72">
        <v>128.47812564793699</v>
      </c>
      <c r="V72">
        <v>4.3734545454545453</v>
      </c>
      <c r="W72">
        <v>14.239967817735092</v>
      </c>
      <c r="X72">
        <v>45.262887507913675</v>
      </c>
      <c r="Y72">
        <v>0</v>
      </c>
      <c r="Z72">
        <v>2.0248799999999996</v>
      </c>
      <c r="AA72">
        <v>7.7559040000000001</v>
      </c>
      <c r="AB72">
        <v>4.0078511199999998</v>
      </c>
      <c r="AC72">
        <v>2.9691613119999998</v>
      </c>
      <c r="AD72">
        <v>2.7964513200000001</v>
      </c>
      <c r="AE72">
        <v>8.659736800000001</v>
      </c>
      <c r="AF72">
        <v>2.7224999999999997</v>
      </c>
      <c r="AG72">
        <v>5.9634556799999991</v>
      </c>
      <c r="AH72">
        <v>12.783742399999998</v>
      </c>
      <c r="AI72">
        <v>0</v>
      </c>
      <c r="AJ72">
        <v>0</v>
      </c>
      <c r="AK72">
        <v>15.76665</v>
      </c>
      <c r="AL72">
        <v>0</v>
      </c>
      <c r="AM72">
        <v>2.8629877777777777</v>
      </c>
      <c r="AN72">
        <v>0.66954999999999998</v>
      </c>
      <c r="AO72">
        <v>0</v>
      </c>
      <c r="AP72">
        <v>0.78602159999999999</v>
      </c>
      <c r="AQ72">
        <v>9.568349999999997</v>
      </c>
      <c r="AR72">
        <v>15.241823999999998</v>
      </c>
      <c r="AS72">
        <v>9.7861167976000019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35.166274689448215</v>
      </c>
      <c r="BB72">
        <f t="shared" si="1"/>
        <v>958.23132908256082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578.48829121960512</v>
      </c>
      <c r="M73">
        <v>28.230335812485912</v>
      </c>
      <c r="N73">
        <v>36.236888879136316</v>
      </c>
      <c r="O73">
        <v>0</v>
      </c>
      <c r="P73">
        <v>33.937991941529241</v>
      </c>
      <c r="Q73">
        <v>5.1840490797546011</v>
      </c>
      <c r="R73">
        <v>6.5019341712328762</v>
      </c>
      <c r="S73">
        <v>8.0984943418467576</v>
      </c>
      <c r="T73">
        <v>0</v>
      </c>
      <c r="U73">
        <v>128.47812564793699</v>
      </c>
      <c r="V73">
        <v>4.3734545454545453</v>
      </c>
      <c r="W73">
        <v>14.239967817735092</v>
      </c>
      <c r="X73">
        <v>45.262887507913675</v>
      </c>
      <c r="Y73">
        <v>0</v>
      </c>
      <c r="Z73">
        <v>2.0248799999999996</v>
      </c>
      <c r="AA73">
        <v>7.7559040000000001</v>
      </c>
      <c r="AB73">
        <v>4.0078511199999998</v>
      </c>
      <c r="AC73">
        <v>2.9691613119999998</v>
      </c>
      <c r="AD73">
        <v>2.7964513200000001</v>
      </c>
      <c r="AE73">
        <v>8.659736800000001</v>
      </c>
      <c r="AF73">
        <v>2.7224999999999997</v>
      </c>
      <c r="AG73">
        <v>5.9634556799999991</v>
      </c>
      <c r="AH73">
        <v>12.783742399999998</v>
      </c>
      <c r="AI73">
        <v>0</v>
      </c>
      <c r="AJ73">
        <v>0</v>
      </c>
      <c r="AK73">
        <v>15.76665</v>
      </c>
      <c r="AL73">
        <v>0</v>
      </c>
      <c r="AM73">
        <v>3.1901863809523805</v>
      </c>
      <c r="AN73">
        <v>0.66954999999999998</v>
      </c>
      <c r="AO73">
        <v>0</v>
      </c>
      <c r="AP73">
        <v>2.4759680399999997</v>
      </c>
      <c r="AQ73">
        <v>9.568349999999997</v>
      </c>
      <c r="AR73">
        <v>15.241823999999998</v>
      </c>
      <c r="AS73">
        <v>9.7861167976000019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35.237681814203768</v>
      </c>
      <c r="BB73">
        <f t="shared" si="1"/>
        <v>960.17706700097983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578.48829121960512</v>
      </c>
      <c r="M74">
        <v>28.230335812485912</v>
      </c>
      <c r="N74">
        <v>36.236888879136316</v>
      </c>
      <c r="O74">
        <v>0</v>
      </c>
      <c r="P74">
        <v>33.937991941529241</v>
      </c>
      <c r="Q74">
        <v>5.1840490797546011</v>
      </c>
      <c r="R74">
        <v>6.5019341712328762</v>
      </c>
      <c r="S74">
        <v>8.0984943418467576</v>
      </c>
      <c r="T74">
        <v>0</v>
      </c>
      <c r="U74">
        <v>128.47812564793699</v>
      </c>
      <c r="V74">
        <v>4.3734545454545453</v>
      </c>
      <c r="W74">
        <v>14.239967817735092</v>
      </c>
      <c r="X74">
        <v>45.262887507913675</v>
      </c>
      <c r="Y74">
        <v>0</v>
      </c>
      <c r="Z74">
        <v>2.0248799999999996</v>
      </c>
      <c r="AA74">
        <v>7.7559040000000001</v>
      </c>
      <c r="AB74">
        <v>4.0078511199999998</v>
      </c>
      <c r="AC74">
        <v>2.9691613119999998</v>
      </c>
      <c r="AD74">
        <v>2.7964513200000001</v>
      </c>
      <c r="AE74">
        <v>8.659736800000001</v>
      </c>
      <c r="AF74">
        <v>2.7224999999999997</v>
      </c>
      <c r="AG74">
        <v>5.9634556799999991</v>
      </c>
      <c r="AH74">
        <v>12.783742399999998</v>
      </c>
      <c r="AI74">
        <v>0</v>
      </c>
      <c r="AJ74">
        <v>0</v>
      </c>
      <c r="AK74">
        <v>15.76665</v>
      </c>
      <c r="AL74">
        <v>0</v>
      </c>
      <c r="AM74">
        <v>3.2392661714285707</v>
      </c>
      <c r="AN74">
        <v>0.66954999999999998</v>
      </c>
      <c r="AO74">
        <v>0</v>
      </c>
      <c r="AP74">
        <v>2.4759680399999997</v>
      </c>
      <c r="AQ74">
        <v>9.568349999999997</v>
      </c>
      <c r="AR74">
        <v>15.241823999999998</v>
      </c>
      <c r="AS74">
        <v>9.7861167976000019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35.239419366425992</v>
      </c>
      <c r="BB74">
        <f t="shared" si="1"/>
        <v>960.22440923923375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578.48829121960512</v>
      </c>
      <c r="M75">
        <v>28.230335812485912</v>
      </c>
      <c r="N75">
        <v>36.236888879136316</v>
      </c>
      <c r="O75">
        <v>0</v>
      </c>
      <c r="P75">
        <v>33.937991941529241</v>
      </c>
      <c r="Q75">
        <v>5.1840490797546011</v>
      </c>
      <c r="R75">
        <v>6.5019341712328762</v>
      </c>
      <c r="S75">
        <v>8.0984943418467576</v>
      </c>
      <c r="T75">
        <v>0</v>
      </c>
      <c r="U75">
        <v>128.47812564793699</v>
      </c>
      <c r="V75">
        <v>4.3734545454545453</v>
      </c>
      <c r="W75">
        <v>14.239967817735092</v>
      </c>
      <c r="X75">
        <v>45.262887507913675</v>
      </c>
      <c r="Y75">
        <v>0</v>
      </c>
      <c r="Z75">
        <v>2.0248799999999996</v>
      </c>
      <c r="AA75">
        <v>7.7559040000000001</v>
      </c>
      <c r="AB75">
        <v>4.0078511199999998</v>
      </c>
      <c r="AC75">
        <v>2.9691613119999998</v>
      </c>
      <c r="AD75">
        <v>2.7964513200000001</v>
      </c>
      <c r="AE75">
        <v>8.659736800000001</v>
      </c>
      <c r="AF75">
        <v>2.7224999999999997</v>
      </c>
      <c r="AG75">
        <v>5.9634556799999991</v>
      </c>
      <c r="AH75">
        <v>14.352656240000002</v>
      </c>
      <c r="AI75">
        <v>0</v>
      </c>
      <c r="AJ75">
        <v>0</v>
      </c>
      <c r="AK75">
        <v>15.76665</v>
      </c>
      <c r="AL75">
        <v>0</v>
      </c>
      <c r="AM75">
        <v>3.2392661714285707</v>
      </c>
      <c r="AN75">
        <v>0.66954999999999998</v>
      </c>
      <c r="AO75">
        <v>0</v>
      </c>
      <c r="AP75">
        <v>2.4759680399999997</v>
      </c>
      <c r="AQ75">
        <v>9.568349999999997</v>
      </c>
      <c r="AR75">
        <v>15.241823999999998</v>
      </c>
      <c r="AS75">
        <v>9.7861167976000019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35.294959063625996</v>
      </c>
      <c r="BB75">
        <f t="shared" si="1"/>
        <v>961.73778338203363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578.48829121960512</v>
      </c>
      <c r="M76">
        <v>28.230335812485912</v>
      </c>
      <c r="N76">
        <v>36.236888879136316</v>
      </c>
      <c r="O76">
        <v>0</v>
      </c>
      <c r="P76">
        <v>33.937991941529241</v>
      </c>
      <c r="Q76">
        <v>5.1840490797546011</v>
      </c>
      <c r="R76">
        <v>6.5019341712328762</v>
      </c>
      <c r="S76">
        <v>8.0984943418467576</v>
      </c>
      <c r="T76">
        <v>0</v>
      </c>
      <c r="U76">
        <v>128.47812564793699</v>
      </c>
      <c r="V76">
        <v>4.3734545454545453</v>
      </c>
      <c r="W76">
        <v>14.239967817735092</v>
      </c>
      <c r="X76">
        <v>45.262887507913675</v>
      </c>
      <c r="Y76">
        <v>0</v>
      </c>
      <c r="Z76">
        <v>2.0248799999999996</v>
      </c>
      <c r="AA76">
        <v>7.7559040000000001</v>
      </c>
      <c r="AB76">
        <v>4.0078511199999998</v>
      </c>
      <c r="AC76">
        <v>5.9383226239999995</v>
      </c>
      <c r="AD76">
        <v>5.592902640000001</v>
      </c>
      <c r="AE76">
        <v>8.659736800000001</v>
      </c>
      <c r="AF76">
        <v>2.7224999999999997</v>
      </c>
      <c r="AG76">
        <v>5.9634556799999991</v>
      </c>
      <c r="AH76">
        <v>21.528984360000003</v>
      </c>
      <c r="AI76">
        <v>0</v>
      </c>
      <c r="AJ76">
        <v>0</v>
      </c>
      <c r="AK76">
        <v>15.76665</v>
      </c>
      <c r="AL76">
        <v>0</v>
      </c>
      <c r="AM76">
        <v>3.2392661714285707</v>
      </c>
      <c r="AN76">
        <v>0.66954999999999998</v>
      </c>
      <c r="AO76">
        <v>0</v>
      </c>
      <c r="AP76">
        <v>2.3973658799999997</v>
      </c>
      <c r="AQ76">
        <v>9.568349999999997</v>
      </c>
      <c r="AR76">
        <v>15.241823999999998</v>
      </c>
      <c r="AS76">
        <v>9.7861167976000019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35.750321134426002</v>
      </c>
      <c r="BB76">
        <f t="shared" si="1"/>
        <v>974.14575990323374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9.413199116397724</v>
      </c>
      <c r="L77">
        <v>578.48829121960512</v>
      </c>
      <c r="M77">
        <v>28.230335812485912</v>
      </c>
      <c r="N77">
        <v>36.236888879136316</v>
      </c>
      <c r="O77">
        <v>0</v>
      </c>
      <c r="P77">
        <v>33.937991941529241</v>
      </c>
      <c r="Q77">
        <v>5.1840490797546011</v>
      </c>
      <c r="R77">
        <v>6.5019341712328762</v>
      </c>
      <c r="S77">
        <v>8.0984943418467576</v>
      </c>
      <c r="T77">
        <v>0</v>
      </c>
      <c r="U77">
        <v>128.47812564793699</v>
      </c>
      <c r="V77">
        <v>4.3734545454545453</v>
      </c>
      <c r="W77">
        <v>14.239967817735092</v>
      </c>
      <c r="X77">
        <v>45.262887507913675</v>
      </c>
      <c r="Y77">
        <v>0</v>
      </c>
      <c r="Z77">
        <v>2.01070584</v>
      </c>
      <c r="AA77">
        <v>11.633856</v>
      </c>
      <c r="AB77">
        <v>8.0565986800000005</v>
      </c>
      <c r="AC77">
        <v>5.9383226239999995</v>
      </c>
      <c r="AD77">
        <v>5.592902640000001</v>
      </c>
      <c r="AE77">
        <v>8.659736800000001</v>
      </c>
      <c r="AF77">
        <v>5.4450000000000012</v>
      </c>
      <c r="AG77">
        <v>5.9634556799999991</v>
      </c>
      <c r="AH77">
        <v>28.705312479999996</v>
      </c>
      <c r="AI77">
        <v>0.78111279999999994</v>
      </c>
      <c r="AJ77">
        <v>0</v>
      </c>
      <c r="AK77">
        <v>15.76665</v>
      </c>
      <c r="AL77">
        <v>0</v>
      </c>
      <c r="AM77">
        <v>3.2392661714285707</v>
      </c>
      <c r="AN77">
        <v>0.66954999999999998</v>
      </c>
      <c r="AO77">
        <v>0</v>
      </c>
      <c r="AP77">
        <v>0.70741944000000001</v>
      </c>
      <c r="AQ77">
        <v>9.568349999999997</v>
      </c>
      <c r="AR77">
        <v>15.241823999999998</v>
      </c>
      <c r="AS77">
        <v>9.7861167976000019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36.681897366541619</v>
      </c>
      <c r="BB77">
        <f t="shared" si="1"/>
        <v>999.52990266751578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9.413199116397724</v>
      </c>
      <c r="L78">
        <v>578.48829121960512</v>
      </c>
      <c r="M78">
        <v>28.230335812485912</v>
      </c>
      <c r="N78">
        <v>36.236888879136316</v>
      </c>
      <c r="O78">
        <v>0</v>
      </c>
      <c r="P78">
        <v>33.937991941529241</v>
      </c>
      <c r="Q78">
        <v>5.1840490797546011</v>
      </c>
      <c r="R78">
        <v>6.5019341712328762</v>
      </c>
      <c r="S78">
        <v>8.0984943418467576</v>
      </c>
      <c r="T78">
        <v>0</v>
      </c>
      <c r="U78">
        <v>128.47812564793699</v>
      </c>
      <c r="V78">
        <v>4.3734545454545453</v>
      </c>
      <c r="W78">
        <v>14.239967817735092</v>
      </c>
      <c r="X78">
        <v>45.262887507913675</v>
      </c>
      <c r="Y78">
        <v>0</v>
      </c>
      <c r="Z78">
        <v>2.01070584</v>
      </c>
      <c r="AA78">
        <v>11.633856</v>
      </c>
      <c r="AB78">
        <v>8.0565986800000005</v>
      </c>
      <c r="AC78">
        <v>8.9164694943999994</v>
      </c>
      <c r="AD78">
        <v>8.3893539599999993</v>
      </c>
      <c r="AE78">
        <v>8.659736800000001</v>
      </c>
      <c r="AF78">
        <v>5.4450000000000012</v>
      </c>
      <c r="AG78">
        <v>5.9634556799999991</v>
      </c>
      <c r="AH78">
        <v>35.881640599999997</v>
      </c>
      <c r="AI78">
        <v>1.5622256000000001</v>
      </c>
      <c r="AJ78">
        <v>0</v>
      </c>
      <c r="AK78">
        <v>15.76665</v>
      </c>
      <c r="AL78">
        <v>0</v>
      </c>
      <c r="AM78">
        <v>4.8588992571428573</v>
      </c>
      <c r="AN78">
        <v>0.66954999999999998</v>
      </c>
      <c r="AO78">
        <v>0</v>
      </c>
      <c r="AP78">
        <v>0.70741944000000001</v>
      </c>
      <c r="AQ78">
        <v>9.568349999999997</v>
      </c>
      <c r="AR78">
        <v>15.241823999999998</v>
      </c>
      <c r="AS78">
        <v>9.7861167976000019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37.225346463119394</v>
      </c>
      <c r="BB78">
        <f t="shared" si="1"/>
        <v>1014.3381257670524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9.413199116397724</v>
      </c>
      <c r="L79">
        <v>578.48829121960512</v>
      </c>
      <c r="M79">
        <v>28.230335812485912</v>
      </c>
      <c r="N79">
        <v>36.236888879136316</v>
      </c>
      <c r="O79">
        <v>0</v>
      </c>
      <c r="P79">
        <v>33.937991941529241</v>
      </c>
      <c r="Q79">
        <v>5.1840490797546011</v>
      </c>
      <c r="R79">
        <v>6.5019341712328762</v>
      </c>
      <c r="S79">
        <v>8.0984943418467576</v>
      </c>
      <c r="T79">
        <v>0</v>
      </c>
      <c r="U79">
        <v>128.47812564793699</v>
      </c>
      <c r="V79">
        <v>4.3734545454545453</v>
      </c>
      <c r="W79">
        <v>14.239967817735092</v>
      </c>
      <c r="X79">
        <v>45.262887507913675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8.9164694943999994</v>
      </c>
      <c r="AD79">
        <v>11.185805280000002</v>
      </c>
      <c r="AE79">
        <v>15.167135380800001</v>
      </c>
      <c r="AF79">
        <v>9.0749999999999975</v>
      </c>
      <c r="AG79">
        <v>5.9634556799999991</v>
      </c>
      <c r="AH79">
        <v>43.057968719999998</v>
      </c>
      <c r="AI79">
        <v>10.154466399999999</v>
      </c>
      <c r="AJ79">
        <v>0</v>
      </c>
      <c r="AK79">
        <v>15.76665</v>
      </c>
      <c r="AL79">
        <v>0</v>
      </c>
      <c r="AM79">
        <v>4.8588992571428573</v>
      </c>
      <c r="AN79">
        <v>0.66954999999999998</v>
      </c>
      <c r="AO79">
        <v>0</v>
      </c>
      <c r="AP79">
        <v>0.70741944000000001</v>
      </c>
      <c r="AQ79">
        <v>9.568349999999997</v>
      </c>
      <c r="AR79">
        <v>15.241823999999998</v>
      </c>
      <c r="AS79">
        <v>9.7861167976000019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38.573594818478412</v>
      </c>
      <c r="BB79">
        <f t="shared" si="1"/>
        <v>1051.0759889924934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9.413199116397724</v>
      </c>
      <c r="L80">
        <v>578.48829121960512</v>
      </c>
      <c r="M80">
        <v>28.230335812485912</v>
      </c>
      <c r="N80">
        <v>36.236888879136316</v>
      </c>
      <c r="O80">
        <v>0</v>
      </c>
      <c r="P80">
        <v>33.937991941529241</v>
      </c>
      <c r="Q80">
        <v>5.1840490797546011</v>
      </c>
      <c r="R80">
        <v>6.5019341712328762</v>
      </c>
      <c r="S80">
        <v>8.0984943418467576</v>
      </c>
      <c r="T80">
        <v>0</v>
      </c>
      <c r="U80">
        <v>128.47812564793699</v>
      </c>
      <c r="V80">
        <v>4.3734545454545453</v>
      </c>
      <c r="W80">
        <v>14.239967817735092</v>
      </c>
      <c r="X80">
        <v>45.262887507913675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8.9164694943999994</v>
      </c>
      <c r="AD80">
        <v>11.185805280000002</v>
      </c>
      <c r="AE80">
        <v>15.167135380800001</v>
      </c>
      <c r="AF80">
        <v>9.0749999999999975</v>
      </c>
      <c r="AG80">
        <v>5.9634556799999991</v>
      </c>
      <c r="AH80">
        <v>43.057968719999998</v>
      </c>
      <c r="AI80">
        <v>10.154466399999999</v>
      </c>
      <c r="AJ80">
        <v>0</v>
      </c>
      <c r="AK80">
        <v>15.76665</v>
      </c>
      <c r="AL80">
        <v>0</v>
      </c>
      <c r="AM80">
        <v>4.8588992571428573</v>
      </c>
      <c r="AN80">
        <v>0.66954999999999998</v>
      </c>
      <c r="AO80">
        <v>0</v>
      </c>
      <c r="AP80">
        <v>0.70741944000000001</v>
      </c>
      <c r="AQ80">
        <v>9.568349999999997</v>
      </c>
      <c r="AR80">
        <v>15.241823999999998</v>
      </c>
      <c r="AS80">
        <v>9.7861167976000019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38.573594818478412</v>
      </c>
      <c r="BB80">
        <f t="shared" si="1"/>
        <v>1051.0759889924934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9.413199116397724</v>
      </c>
      <c r="L81">
        <v>578.48829121960512</v>
      </c>
      <c r="M81">
        <v>28.230335812485912</v>
      </c>
      <c r="N81">
        <v>36.236888879136316</v>
      </c>
      <c r="O81">
        <v>0</v>
      </c>
      <c r="P81">
        <v>33.937991941529241</v>
      </c>
      <c r="Q81">
        <v>5.1840490797546011</v>
      </c>
      <c r="R81">
        <v>6.5019341712328762</v>
      </c>
      <c r="S81">
        <v>8.0984943418467576</v>
      </c>
      <c r="T81">
        <v>0</v>
      </c>
      <c r="U81">
        <v>128.47812564793699</v>
      </c>
      <c r="V81">
        <v>4.3734545454545453</v>
      </c>
      <c r="W81">
        <v>14.239967817735092</v>
      </c>
      <c r="X81">
        <v>45.262887507913675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8.9164694943999994</v>
      </c>
      <c r="AD81">
        <v>11.185805280000002</v>
      </c>
      <c r="AE81">
        <v>15.167135380800001</v>
      </c>
      <c r="AF81">
        <v>9.0749999999999975</v>
      </c>
      <c r="AG81">
        <v>5.9634556799999991</v>
      </c>
      <c r="AH81">
        <v>43.057968719999998</v>
      </c>
      <c r="AI81">
        <v>10.154466399999999</v>
      </c>
      <c r="AJ81">
        <v>0</v>
      </c>
      <c r="AK81">
        <v>15.76665</v>
      </c>
      <c r="AL81">
        <v>0</v>
      </c>
      <c r="AM81">
        <v>4.8588992571428573</v>
      </c>
      <c r="AN81">
        <v>0.66954999999999998</v>
      </c>
      <c r="AO81">
        <v>0</v>
      </c>
      <c r="AP81">
        <v>0.70741944000000001</v>
      </c>
      <c r="AQ81">
        <v>9.568349999999997</v>
      </c>
      <c r="AR81">
        <v>15.241823999999998</v>
      </c>
      <c r="AS81">
        <v>9.7861167976000019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38.573594818478412</v>
      </c>
      <c r="BB81">
        <f t="shared" si="1"/>
        <v>1051.0759889924934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9.413199116397724</v>
      </c>
      <c r="L82">
        <v>578.48829121960512</v>
      </c>
      <c r="M82">
        <v>28.230335812485912</v>
      </c>
      <c r="N82">
        <v>36.236888879136316</v>
      </c>
      <c r="O82">
        <v>0</v>
      </c>
      <c r="P82">
        <v>33.937991941529241</v>
      </c>
      <c r="Q82">
        <v>5.1840490797546011</v>
      </c>
      <c r="R82">
        <v>6.5019341712328762</v>
      </c>
      <c r="S82">
        <v>8.0984943418467576</v>
      </c>
      <c r="T82">
        <v>0</v>
      </c>
      <c r="U82">
        <v>128.47812564793699</v>
      </c>
      <c r="V82">
        <v>4.3734545454545453</v>
      </c>
      <c r="W82">
        <v>14.239967817735092</v>
      </c>
      <c r="X82">
        <v>45.262887507913675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8.9164694943999994</v>
      </c>
      <c r="AD82">
        <v>11.185805280000002</v>
      </c>
      <c r="AE82">
        <v>15.167135380800001</v>
      </c>
      <c r="AF82">
        <v>9.0749999999999975</v>
      </c>
      <c r="AG82">
        <v>5.9634556799999991</v>
      </c>
      <c r="AH82">
        <v>43.057968719999998</v>
      </c>
      <c r="AI82">
        <v>10.154466399999999</v>
      </c>
      <c r="AJ82">
        <v>0</v>
      </c>
      <c r="AK82">
        <v>15.76665</v>
      </c>
      <c r="AL82">
        <v>0</v>
      </c>
      <c r="AM82">
        <v>4.8588992571428573</v>
      </c>
      <c r="AN82">
        <v>0.66954999999999998</v>
      </c>
      <c r="AO82">
        <v>0</v>
      </c>
      <c r="AP82">
        <v>0.70741944000000001</v>
      </c>
      <c r="AQ82">
        <v>9.568349999999997</v>
      </c>
      <c r="AR82">
        <v>15.241823999999998</v>
      </c>
      <c r="AS82">
        <v>9.7861167976000019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38.573594818478412</v>
      </c>
      <c r="BB82">
        <f t="shared" si="1"/>
        <v>1051.0759889924934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9.413199116397724</v>
      </c>
      <c r="L83">
        <v>578.48829121960512</v>
      </c>
      <c r="M83">
        <v>28.230335812485912</v>
      </c>
      <c r="N83">
        <v>36.236888879136316</v>
      </c>
      <c r="O83">
        <v>0</v>
      </c>
      <c r="P83">
        <v>33.937991941529241</v>
      </c>
      <c r="Q83">
        <v>5.1840490797546011</v>
      </c>
      <c r="R83">
        <v>6.5019341712328762</v>
      </c>
      <c r="S83">
        <v>8.0984943418467576</v>
      </c>
      <c r="T83">
        <v>0</v>
      </c>
      <c r="U83">
        <v>128.47812564793699</v>
      </c>
      <c r="V83">
        <v>4.3734545454545453</v>
      </c>
      <c r="W83">
        <v>14.239967817735092</v>
      </c>
      <c r="X83">
        <v>45.262887507913675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8.9164694943999994</v>
      </c>
      <c r="AD83">
        <v>11.185805280000002</v>
      </c>
      <c r="AE83">
        <v>15.167135380800001</v>
      </c>
      <c r="AF83">
        <v>9.0749999999999975</v>
      </c>
      <c r="AG83">
        <v>5.9634556799999991</v>
      </c>
      <c r="AH83">
        <v>43.057968719999998</v>
      </c>
      <c r="AI83">
        <v>10.154466399999999</v>
      </c>
      <c r="AJ83">
        <v>0</v>
      </c>
      <c r="AK83">
        <v>15.76665</v>
      </c>
      <c r="AL83">
        <v>0</v>
      </c>
      <c r="AM83">
        <v>4.8588992571428573</v>
      </c>
      <c r="AN83">
        <v>0.66954999999999998</v>
      </c>
      <c r="AO83">
        <v>0</v>
      </c>
      <c r="AP83">
        <v>0.70741944000000001</v>
      </c>
      <c r="AQ83">
        <v>9.568349999999997</v>
      </c>
      <c r="AR83">
        <v>15.241823999999998</v>
      </c>
      <c r="AS83">
        <v>9.7861167976000019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38.573594818478412</v>
      </c>
      <c r="BB83">
        <f t="shared" si="1"/>
        <v>1051.0759889924934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9.413199116397724</v>
      </c>
      <c r="L84">
        <v>578.48829121960512</v>
      </c>
      <c r="M84">
        <v>28.230335812485912</v>
      </c>
      <c r="N84">
        <v>36.236888879136316</v>
      </c>
      <c r="O84">
        <v>0</v>
      </c>
      <c r="P84">
        <v>33.937991941529241</v>
      </c>
      <c r="Q84">
        <v>5.1840490797546011</v>
      </c>
      <c r="R84">
        <v>6.5019341712328762</v>
      </c>
      <c r="S84">
        <v>8.0984943418467576</v>
      </c>
      <c r="T84">
        <v>0</v>
      </c>
      <c r="U84">
        <v>128.47812564793699</v>
      </c>
      <c r="V84">
        <v>4.3734545454545453</v>
      </c>
      <c r="W84">
        <v>14.239967817735092</v>
      </c>
      <c r="X84">
        <v>45.262887507913675</v>
      </c>
      <c r="Y84">
        <v>0</v>
      </c>
      <c r="Z84">
        <v>6.0321175200000008</v>
      </c>
      <c r="AA84">
        <v>12.931030944000002</v>
      </c>
      <c r="AB84">
        <v>12.121704815999999</v>
      </c>
      <c r="AC84">
        <v>8.9164694943999994</v>
      </c>
      <c r="AD84">
        <v>11.185805280000002</v>
      </c>
      <c r="AE84">
        <v>15.167135380800001</v>
      </c>
      <c r="AF84">
        <v>9.0749999999999975</v>
      </c>
      <c r="AG84">
        <v>5.9634556799999991</v>
      </c>
      <c r="AH84">
        <v>43.057968719999998</v>
      </c>
      <c r="AI84">
        <v>5.0772332000000002</v>
      </c>
      <c r="AJ84">
        <v>0</v>
      </c>
      <c r="AK84">
        <v>15.76665</v>
      </c>
      <c r="AL84">
        <v>0</v>
      </c>
      <c r="AM84">
        <v>4.8588992571428573</v>
      </c>
      <c r="AN84">
        <v>0.66954999999999998</v>
      </c>
      <c r="AO84">
        <v>0</v>
      </c>
      <c r="AP84">
        <v>0.70741944000000001</v>
      </c>
      <c r="AQ84">
        <v>9.568349999999997</v>
      </c>
      <c r="AR84">
        <v>15.241823999999998</v>
      </c>
      <c r="AS84">
        <v>9.7861167976000019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38.393860947278412</v>
      </c>
      <c r="BB84">
        <f t="shared" si="1"/>
        <v>1046.1784896636934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9.413199116397724</v>
      </c>
      <c r="L85">
        <v>578.48829121960512</v>
      </c>
      <c r="M85">
        <v>28.230335812485912</v>
      </c>
      <c r="N85">
        <v>36.236888879136316</v>
      </c>
      <c r="O85">
        <v>0</v>
      </c>
      <c r="P85">
        <v>33.937991941529241</v>
      </c>
      <c r="Q85">
        <v>5.1840490797546011</v>
      </c>
      <c r="R85">
        <v>7.515618654822334</v>
      </c>
      <c r="S85">
        <v>8.0984943418467576</v>
      </c>
      <c r="T85">
        <v>0</v>
      </c>
      <c r="U85">
        <v>128.47812564793699</v>
      </c>
      <c r="V85">
        <v>4.3734545454545453</v>
      </c>
      <c r="W85">
        <v>14.239967817735092</v>
      </c>
      <c r="X85">
        <v>45.262887507913675</v>
      </c>
      <c r="Y85">
        <v>0</v>
      </c>
      <c r="Z85">
        <v>6.0321175200000008</v>
      </c>
      <c r="AA85">
        <v>12.931030944000002</v>
      </c>
      <c r="AB85">
        <v>12.121704815999999</v>
      </c>
      <c r="AC85">
        <v>8.9164694943999994</v>
      </c>
      <c r="AD85">
        <v>11.185805280000002</v>
      </c>
      <c r="AE85">
        <v>15.167135380800001</v>
      </c>
      <c r="AF85">
        <v>9.0749999999999975</v>
      </c>
      <c r="AG85">
        <v>5.9634556799999991</v>
      </c>
      <c r="AH85">
        <v>43.057968719999998</v>
      </c>
      <c r="AI85">
        <v>0.78111279999999994</v>
      </c>
      <c r="AJ85">
        <v>0</v>
      </c>
      <c r="AK85">
        <v>15.76665</v>
      </c>
      <c r="AL85">
        <v>0</v>
      </c>
      <c r="AM85">
        <v>4.8588992571428573</v>
      </c>
      <c r="AN85">
        <v>0.66954999999999998</v>
      </c>
      <c r="AO85">
        <v>0</v>
      </c>
      <c r="AP85">
        <v>0.70741944000000001</v>
      </c>
      <c r="AQ85">
        <v>9.568349999999997</v>
      </c>
      <c r="AR85">
        <v>15.241823999999998</v>
      </c>
      <c r="AS85">
        <v>9.7861167976000019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38.2776624486754</v>
      </c>
      <c r="BB85">
        <f t="shared" si="1"/>
        <v>1043.012252245886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9.413199116397724</v>
      </c>
      <c r="L86">
        <v>578.48829121960512</v>
      </c>
      <c r="M86">
        <v>28.230335812485912</v>
      </c>
      <c r="N86">
        <v>36.236888879136316</v>
      </c>
      <c r="O86">
        <v>0</v>
      </c>
      <c r="P86">
        <v>33.937991941529241</v>
      </c>
      <c r="Q86">
        <v>5.1840490797546011</v>
      </c>
      <c r="R86">
        <v>7.515618654822334</v>
      </c>
      <c r="S86">
        <v>8.0984943418467576</v>
      </c>
      <c r="T86">
        <v>0</v>
      </c>
      <c r="U86">
        <v>128.47812564793699</v>
      </c>
      <c r="V86">
        <v>4.3734545454545453</v>
      </c>
      <c r="W86">
        <v>14.239967817735092</v>
      </c>
      <c r="X86">
        <v>45.262887507913675</v>
      </c>
      <c r="Y86">
        <v>0</v>
      </c>
      <c r="Z86">
        <v>6.0321175200000008</v>
      </c>
      <c r="AA86">
        <v>12.931030944000002</v>
      </c>
      <c r="AB86">
        <v>12.121704815999999</v>
      </c>
      <c r="AC86">
        <v>8.9164694943999994</v>
      </c>
      <c r="AD86">
        <v>11.185805280000002</v>
      </c>
      <c r="AE86">
        <v>15.167135380800001</v>
      </c>
      <c r="AF86">
        <v>9.0749999999999975</v>
      </c>
      <c r="AG86">
        <v>5.9634556799999991</v>
      </c>
      <c r="AH86">
        <v>43.057968719999998</v>
      </c>
      <c r="AI86">
        <v>0</v>
      </c>
      <c r="AJ86">
        <v>0</v>
      </c>
      <c r="AK86">
        <v>15.76665</v>
      </c>
      <c r="AL86">
        <v>0</v>
      </c>
      <c r="AM86">
        <v>4.8588992571428573</v>
      </c>
      <c r="AN86">
        <v>0.66954999999999998</v>
      </c>
      <c r="AO86">
        <v>0</v>
      </c>
      <c r="AP86">
        <v>0.70741944000000001</v>
      </c>
      <c r="AQ86">
        <v>9.568349999999997</v>
      </c>
      <c r="AR86">
        <v>15.241823999999998</v>
      </c>
      <c r="AS86">
        <v>9.7861167976000019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38.2500111782754</v>
      </c>
      <c r="BB86">
        <f t="shared" si="1"/>
        <v>1042.2587907162858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9.413199116397724</v>
      </c>
      <c r="L87">
        <v>578.48829121960512</v>
      </c>
      <c r="M87">
        <v>28.230335812485912</v>
      </c>
      <c r="N87">
        <v>36.236888879136316</v>
      </c>
      <c r="O87">
        <v>0</v>
      </c>
      <c r="P87">
        <v>33.937991941529241</v>
      </c>
      <c r="Q87">
        <v>5.1840490797546011</v>
      </c>
      <c r="R87">
        <v>8.5485524358497571</v>
      </c>
      <c r="S87">
        <v>8.0984943418467576</v>
      </c>
      <c r="T87">
        <v>0</v>
      </c>
      <c r="U87">
        <v>128.47812564793699</v>
      </c>
      <c r="V87">
        <v>4.3734545454545453</v>
      </c>
      <c r="W87">
        <v>14.239967817735092</v>
      </c>
      <c r="X87">
        <v>45.262887507913675</v>
      </c>
      <c r="Y87">
        <v>0</v>
      </c>
      <c r="Z87">
        <v>2.01070584</v>
      </c>
      <c r="AA87">
        <v>8.6042059999999996</v>
      </c>
      <c r="AB87">
        <v>8.0565986800000005</v>
      </c>
      <c r="AC87">
        <v>5.9383226239999995</v>
      </c>
      <c r="AD87">
        <v>5.592902640000001</v>
      </c>
      <c r="AE87">
        <v>12.9896052</v>
      </c>
      <c r="AF87">
        <v>8.1674999999999986</v>
      </c>
      <c r="AG87">
        <v>5.9634556799999991</v>
      </c>
      <c r="AH87">
        <v>34.864752000000003</v>
      </c>
      <c r="AI87">
        <v>0</v>
      </c>
      <c r="AJ87">
        <v>0</v>
      </c>
      <c r="AK87">
        <v>15.76665</v>
      </c>
      <c r="AL87">
        <v>0</v>
      </c>
      <c r="AM87">
        <v>4.8588992571428573</v>
      </c>
      <c r="AN87">
        <v>0.66954999999999998</v>
      </c>
      <c r="AO87">
        <v>0</v>
      </c>
      <c r="AP87">
        <v>0.70741944000000001</v>
      </c>
      <c r="AQ87">
        <v>9.568349999999997</v>
      </c>
      <c r="AR87">
        <v>15.241823999999998</v>
      </c>
      <c r="AS87">
        <v>9.7861167976000019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37.14448024365123</v>
      </c>
      <c r="BB87">
        <f t="shared" si="1"/>
        <v>1012.1346162607372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9.413199116397724</v>
      </c>
      <c r="L88">
        <v>578.48829121960512</v>
      </c>
      <c r="M88">
        <v>28.230335812485912</v>
      </c>
      <c r="N88">
        <v>36.236888879136316</v>
      </c>
      <c r="O88">
        <v>0</v>
      </c>
      <c r="P88">
        <v>33.937991941529241</v>
      </c>
      <c r="Q88">
        <v>5.1840490797546011</v>
      </c>
      <c r="R88">
        <v>8.5485524358497571</v>
      </c>
      <c r="S88">
        <v>8.0984943418467576</v>
      </c>
      <c r="T88">
        <v>0</v>
      </c>
      <c r="U88">
        <v>128.47812564793699</v>
      </c>
      <c r="V88">
        <v>4.3734545454545453</v>
      </c>
      <c r="W88">
        <v>14.239967817735092</v>
      </c>
      <c r="X88">
        <v>45.262887507913675</v>
      </c>
      <c r="Y88">
        <v>0</v>
      </c>
      <c r="Z88">
        <v>2.01070584</v>
      </c>
      <c r="AA88">
        <v>8.6042059999999996</v>
      </c>
      <c r="AB88">
        <v>8.0565986800000005</v>
      </c>
      <c r="AC88">
        <v>5.9383226239999995</v>
      </c>
      <c r="AD88">
        <v>5.592902640000001</v>
      </c>
      <c r="AE88">
        <v>12.9896052</v>
      </c>
      <c r="AF88">
        <v>8.1674999999999986</v>
      </c>
      <c r="AG88">
        <v>5.9634556799999991</v>
      </c>
      <c r="AH88">
        <v>34.864752000000003</v>
      </c>
      <c r="AI88">
        <v>0</v>
      </c>
      <c r="AJ88">
        <v>0</v>
      </c>
      <c r="AK88">
        <v>15.76665</v>
      </c>
      <c r="AL88">
        <v>0</v>
      </c>
      <c r="AM88">
        <v>4.8588992571428573</v>
      </c>
      <c r="AN88">
        <v>0.66954999999999998</v>
      </c>
      <c r="AO88">
        <v>0</v>
      </c>
      <c r="AP88">
        <v>0.78602159999999999</v>
      </c>
      <c r="AQ88">
        <v>9.568349999999997</v>
      </c>
      <c r="AR88">
        <v>15.241823999999998</v>
      </c>
      <c r="AS88">
        <v>9.7861167976000019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37.147262919651226</v>
      </c>
      <c r="BB88">
        <f t="shared" si="1"/>
        <v>1012.2104357447374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9.413199116397724</v>
      </c>
      <c r="L89">
        <v>578.48829121960512</v>
      </c>
      <c r="M89">
        <v>28.230335812485912</v>
      </c>
      <c r="N89">
        <v>36.236888879136316</v>
      </c>
      <c r="O89">
        <v>0</v>
      </c>
      <c r="P89">
        <v>33.937991941529241</v>
      </c>
      <c r="Q89">
        <v>5.1840490797546011</v>
      </c>
      <c r="R89">
        <v>6.5019341712328762</v>
      </c>
      <c r="S89">
        <v>8.0984943418467576</v>
      </c>
      <c r="T89">
        <v>0</v>
      </c>
      <c r="U89">
        <v>128.47812564793699</v>
      </c>
      <c r="V89">
        <v>4.3734545454545453</v>
      </c>
      <c r="W89">
        <v>14.239967817735092</v>
      </c>
      <c r="X89">
        <v>45.262887507913675</v>
      </c>
      <c r="Y89">
        <v>0</v>
      </c>
      <c r="Z89">
        <v>2.01070584</v>
      </c>
      <c r="AA89">
        <v>8.6042059999999996</v>
      </c>
      <c r="AB89">
        <v>8.0565986800000005</v>
      </c>
      <c r="AC89">
        <v>5.9383226239999995</v>
      </c>
      <c r="AD89">
        <v>5.592902640000001</v>
      </c>
      <c r="AE89">
        <v>12.9896052</v>
      </c>
      <c r="AF89">
        <v>8.1674999999999986</v>
      </c>
      <c r="AG89">
        <v>5.9634556799999991</v>
      </c>
      <c r="AH89">
        <v>34.864752000000003</v>
      </c>
      <c r="AI89">
        <v>0</v>
      </c>
      <c r="AJ89">
        <v>0</v>
      </c>
      <c r="AK89">
        <v>15.76665</v>
      </c>
      <c r="AL89">
        <v>0</v>
      </c>
      <c r="AM89">
        <v>4.8588992571428573</v>
      </c>
      <c r="AN89">
        <v>0.66954999999999998</v>
      </c>
      <c r="AO89">
        <v>0</v>
      </c>
      <c r="AP89">
        <v>0.78602159999999999</v>
      </c>
      <c r="AQ89">
        <v>9.568349999999997</v>
      </c>
      <c r="AR89">
        <v>15.241823999999998</v>
      </c>
      <c r="AS89">
        <v>9.7861167976000019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37.074812593437457</v>
      </c>
      <c r="BB89">
        <f t="shared" si="1"/>
        <v>1010.2362678063344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9.413199116397724</v>
      </c>
      <c r="L90">
        <v>578.48829121960512</v>
      </c>
      <c r="M90">
        <v>28.230335812485912</v>
      </c>
      <c r="N90">
        <v>36.236888879136316</v>
      </c>
      <c r="O90">
        <v>0</v>
      </c>
      <c r="P90">
        <v>32.211196682464454</v>
      </c>
      <c r="Q90">
        <v>5.1840490797546011</v>
      </c>
      <c r="R90">
        <v>6.5019341712328762</v>
      </c>
      <c r="S90">
        <v>8.0984943418467576</v>
      </c>
      <c r="T90">
        <v>0</v>
      </c>
      <c r="U90">
        <v>128.47812564793699</v>
      </c>
      <c r="V90">
        <v>4.3734545454545453</v>
      </c>
      <c r="W90">
        <v>14.239967817735092</v>
      </c>
      <c r="X90">
        <v>45.262887507913675</v>
      </c>
      <c r="Y90">
        <v>0</v>
      </c>
      <c r="Z90">
        <v>2.01070584</v>
      </c>
      <c r="AA90">
        <v>8.6042059999999996</v>
      </c>
      <c r="AB90">
        <v>8.0565986800000005</v>
      </c>
      <c r="AC90">
        <v>5.9383226239999995</v>
      </c>
      <c r="AD90">
        <v>5.592902640000001</v>
      </c>
      <c r="AE90">
        <v>12.9896052</v>
      </c>
      <c r="AF90">
        <v>8.1674999999999986</v>
      </c>
      <c r="AG90">
        <v>5.9634556799999991</v>
      </c>
      <c r="AH90">
        <v>34.864752000000003</v>
      </c>
      <c r="AI90">
        <v>0</v>
      </c>
      <c r="AJ90">
        <v>0</v>
      </c>
      <c r="AK90">
        <v>15.76665</v>
      </c>
      <c r="AL90">
        <v>0</v>
      </c>
      <c r="AM90">
        <v>4.8588992571428573</v>
      </c>
      <c r="AN90">
        <v>0.66954999999999998</v>
      </c>
      <c r="AO90">
        <v>1.6235856000000001E-3</v>
      </c>
      <c r="AP90">
        <v>0.78602159999999999</v>
      </c>
      <c r="AQ90">
        <v>9.568349999999997</v>
      </c>
      <c r="AR90">
        <v>15.241823999999998</v>
      </c>
      <c r="AS90">
        <v>9.7861167976000019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37.013741412866551</v>
      </c>
      <c r="BB90">
        <f t="shared" si="1"/>
        <v>1008.5721673134404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9.413199116397724</v>
      </c>
      <c r="L91">
        <v>578.48829121960512</v>
      </c>
      <c r="M91">
        <v>28.230335812485912</v>
      </c>
      <c r="N91">
        <v>36.236888879136316</v>
      </c>
      <c r="O91">
        <v>0</v>
      </c>
      <c r="P91">
        <v>32.211196682464454</v>
      </c>
      <c r="Q91">
        <v>5.1840490797546011</v>
      </c>
      <c r="R91">
        <v>6.5019341712328762</v>
      </c>
      <c r="S91">
        <v>8.0984943418467576</v>
      </c>
      <c r="T91">
        <v>0</v>
      </c>
      <c r="U91">
        <v>128.47812564793699</v>
      </c>
      <c r="V91">
        <v>4.3734545454545453</v>
      </c>
      <c r="W91">
        <v>14.239967817735092</v>
      </c>
      <c r="X91">
        <v>45.262887507913675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8.9164694943999994</v>
      </c>
      <c r="AD91">
        <v>11.185805280000002</v>
      </c>
      <c r="AE91">
        <v>15.167135380800001</v>
      </c>
      <c r="AF91">
        <v>9.0749999999999975</v>
      </c>
      <c r="AG91">
        <v>5.9634556799999991</v>
      </c>
      <c r="AH91">
        <v>43.057968719999998</v>
      </c>
      <c r="AI91">
        <v>0</v>
      </c>
      <c r="AJ91">
        <v>0</v>
      </c>
      <c r="AK91">
        <v>15.76665</v>
      </c>
      <c r="AL91">
        <v>0</v>
      </c>
      <c r="AM91">
        <v>4.8588992571428573</v>
      </c>
      <c r="AN91">
        <v>0.66954999999999998</v>
      </c>
      <c r="AO91">
        <v>0</v>
      </c>
      <c r="AP91">
        <v>0.78602159999999999</v>
      </c>
      <c r="AQ91">
        <v>9.568349999999997</v>
      </c>
      <c r="AR91">
        <v>15.241823999999998</v>
      </c>
      <c r="AS91">
        <v>9.7861167976000019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38.155780893107519</v>
      </c>
      <c r="BB91">
        <f t="shared" si="1"/>
        <v>1039.6911434187994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9.413199116397724</v>
      </c>
      <c r="L92">
        <v>578.48829121960512</v>
      </c>
      <c r="M92">
        <v>28.230335812485912</v>
      </c>
      <c r="N92">
        <v>36.236888879136316</v>
      </c>
      <c r="O92">
        <v>0</v>
      </c>
      <c r="P92">
        <v>32.211196682464454</v>
      </c>
      <c r="Q92">
        <v>5.1840490797546011</v>
      </c>
      <c r="R92">
        <v>6.5019341712328762</v>
      </c>
      <c r="S92">
        <v>8.0984943418467576</v>
      </c>
      <c r="T92">
        <v>0</v>
      </c>
      <c r="U92">
        <v>128.47812564793699</v>
      </c>
      <c r="V92">
        <v>4.3734545454545453</v>
      </c>
      <c r="W92">
        <v>14.239967817735092</v>
      </c>
      <c r="X92">
        <v>45.262887507913675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8.9164694943999994</v>
      </c>
      <c r="AD92">
        <v>11.185805280000002</v>
      </c>
      <c r="AE92">
        <v>15.167135380800001</v>
      </c>
      <c r="AF92">
        <v>9.0749999999999975</v>
      </c>
      <c r="AG92">
        <v>5.9634556799999991</v>
      </c>
      <c r="AH92">
        <v>43.057968719999998</v>
      </c>
      <c r="AI92">
        <v>0</v>
      </c>
      <c r="AJ92">
        <v>0</v>
      </c>
      <c r="AK92">
        <v>15.76665</v>
      </c>
      <c r="AL92">
        <v>0</v>
      </c>
      <c r="AM92">
        <v>4.8588992571428573</v>
      </c>
      <c r="AN92">
        <v>0.66954999999999998</v>
      </c>
      <c r="AO92">
        <v>2.8863743999999998E-3</v>
      </c>
      <c r="AP92">
        <v>0.78602159999999999</v>
      </c>
      <c r="AQ92">
        <v>9.568349999999997</v>
      </c>
      <c r="AR92">
        <v>15.241823999999998</v>
      </c>
      <c r="AS92">
        <v>9.7861167976000019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38.155883057507509</v>
      </c>
      <c r="BB92">
        <f t="shared" si="1"/>
        <v>1039.6939276287994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9.413199116397724</v>
      </c>
      <c r="L93">
        <v>578.48829121960512</v>
      </c>
      <c r="M93">
        <v>28.230335812485912</v>
      </c>
      <c r="N93">
        <v>36.236888879136316</v>
      </c>
      <c r="O93">
        <v>0</v>
      </c>
      <c r="P93">
        <v>32.211196682464454</v>
      </c>
      <c r="Q93">
        <v>5.1840490797546011</v>
      </c>
      <c r="R93">
        <v>7.515618654822334</v>
      </c>
      <c r="S93">
        <v>8.0984943418467576</v>
      </c>
      <c r="T93">
        <v>0</v>
      </c>
      <c r="U93">
        <v>128.47812564793699</v>
      </c>
      <c r="V93">
        <v>4.3734545454545453</v>
      </c>
      <c r="W93">
        <v>14.239967817735092</v>
      </c>
      <c r="X93">
        <v>45.262887507913675</v>
      </c>
      <c r="Y93">
        <v>0</v>
      </c>
      <c r="Z93">
        <v>4.016011999999999</v>
      </c>
      <c r="AA93">
        <v>12.931030944000002</v>
      </c>
      <c r="AB93">
        <v>12.121704815999999</v>
      </c>
      <c r="AC93">
        <v>8.9164694943999994</v>
      </c>
      <c r="AD93">
        <v>11.185805280000002</v>
      </c>
      <c r="AE93">
        <v>15.167135380800001</v>
      </c>
      <c r="AF93">
        <v>9.0749999999999975</v>
      </c>
      <c r="AG93">
        <v>5.9634556799999991</v>
      </c>
      <c r="AH93">
        <v>43.057968719999998</v>
      </c>
      <c r="AI93">
        <v>0</v>
      </c>
      <c r="AJ93">
        <v>0</v>
      </c>
      <c r="AK93">
        <v>15.76665</v>
      </c>
      <c r="AL93">
        <v>0</v>
      </c>
      <c r="AM93">
        <v>4.8588992571428573</v>
      </c>
      <c r="AN93">
        <v>0.66954999999999998</v>
      </c>
      <c r="AO93">
        <v>6.4943424000000003E-3</v>
      </c>
      <c r="AP93">
        <v>0.78602159999999999</v>
      </c>
      <c r="AQ93">
        <v>9.568349999999997</v>
      </c>
      <c r="AR93">
        <v>15.241823999999998</v>
      </c>
      <c r="AS93">
        <v>9.7861167976000019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38.120524824904493</v>
      </c>
      <c r="BB93">
        <f t="shared" si="1"/>
        <v>1038.7304727929918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9.413199116397724</v>
      </c>
      <c r="L94">
        <v>578.48829121960512</v>
      </c>
      <c r="M94">
        <v>28.230335812485912</v>
      </c>
      <c r="N94">
        <v>36.236888879136316</v>
      </c>
      <c r="O94">
        <v>0</v>
      </c>
      <c r="P94">
        <v>32.211196682464454</v>
      </c>
      <c r="Q94">
        <v>5.1840490797546011</v>
      </c>
      <c r="R94">
        <v>7.515618654822334</v>
      </c>
      <c r="S94">
        <v>8.0984943418467576</v>
      </c>
      <c r="T94">
        <v>0</v>
      </c>
      <c r="U94">
        <v>128.47812564793699</v>
      </c>
      <c r="V94">
        <v>4.3734545454545453</v>
      </c>
      <c r="W94">
        <v>14.239967817735092</v>
      </c>
      <c r="X94">
        <v>45.262887507913675</v>
      </c>
      <c r="Y94">
        <v>0</v>
      </c>
      <c r="Z94">
        <v>4.016011999999999</v>
      </c>
      <c r="AA94">
        <v>12.931030944000002</v>
      </c>
      <c r="AB94">
        <v>12.121704815999999</v>
      </c>
      <c r="AC94">
        <v>8.9164694943999994</v>
      </c>
      <c r="AD94">
        <v>11.185805280000002</v>
      </c>
      <c r="AE94">
        <v>15.167135380800001</v>
      </c>
      <c r="AF94">
        <v>9.0749999999999975</v>
      </c>
      <c r="AG94">
        <v>5.9634556799999991</v>
      </c>
      <c r="AH94">
        <v>35.881640599999997</v>
      </c>
      <c r="AI94">
        <v>0</v>
      </c>
      <c r="AJ94">
        <v>0</v>
      </c>
      <c r="AK94">
        <v>15.76665</v>
      </c>
      <c r="AL94">
        <v>0</v>
      </c>
      <c r="AM94">
        <v>4.8588992571428573</v>
      </c>
      <c r="AN94">
        <v>0.66954999999999998</v>
      </c>
      <c r="AO94">
        <v>1.1004302399999999E-2</v>
      </c>
      <c r="AP94">
        <v>0.78602159999999999</v>
      </c>
      <c r="AQ94">
        <v>9.568349999999997</v>
      </c>
      <c r="AR94">
        <v>15.241823999999998</v>
      </c>
      <c r="AS94">
        <v>9.7861167976000019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37.866642609304492</v>
      </c>
      <c r="BB94">
        <f t="shared" si="1"/>
        <v>1031.8125368485917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9.413199116397724</v>
      </c>
      <c r="L95">
        <v>578.48829121960512</v>
      </c>
      <c r="M95">
        <v>28.230335812485912</v>
      </c>
      <c r="N95">
        <v>36.236888879136316</v>
      </c>
      <c r="O95">
        <v>0</v>
      </c>
      <c r="P95">
        <v>32.211196682464454</v>
      </c>
      <c r="Q95">
        <v>5.1840490797546011</v>
      </c>
      <c r="R95">
        <v>8.5485524358497571</v>
      </c>
      <c r="S95">
        <v>8.0984943418467576</v>
      </c>
      <c r="T95">
        <v>0</v>
      </c>
      <c r="U95">
        <v>128.47812564793699</v>
      </c>
      <c r="V95">
        <v>4.3734545454545453</v>
      </c>
      <c r="W95">
        <v>14.239967817735092</v>
      </c>
      <c r="X95">
        <v>45.262887507913675</v>
      </c>
      <c r="Y95">
        <v>0</v>
      </c>
      <c r="Z95">
        <v>2.01070584</v>
      </c>
      <c r="AA95">
        <v>8.6042059999999996</v>
      </c>
      <c r="AB95">
        <v>12.121704815999999</v>
      </c>
      <c r="AC95">
        <v>5.9383226239999995</v>
      </c>
      <c r="AD95">
        <v>5.592902640000001</v>
      </c>
      <c r="AE95">
        <v>8.659736800000001</v>
      </c>
      <c r="AF95">
        <v>5.4450000000000012</v>
      </c>
      <c r="AG95">
        <v>5.9634556799999991</v>
      </c>
      <c r="AH95">
        <v>32.976244599999994</v>
      </c>
      <c r="AI95">
        <v>0</v>
      </c>
      <c r="AJ95">
        <v>0</v>
      </c>
      <c r="AK95">
        <v>15.76665</v>
      </c>
      <c r="AL95">
        <v>0</v>
      </c>
      <c r="AM95">
        <v>4.8588992571428573</v>
      </c>
      <c r="AN95">
        <v>0.66954999999999998</v>
      </c>
      <c r="AO95">
        <v>8.379505679999999E-2</v>
      </c>
      <c r="AP95">
        <v>0.78602159999999999</v>
      </c>
      <c r="AQ95">
        <v>9.568349999999997</v>
      </c>
      <c r="AR95">
        <v>15.241823999999998</v>
      </c>
      <c r="AS95">
        <v>9.7861167976000019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36.916497893162273</v>
      </c>
      <c r="BB95">
        <f t="shared" si="1"/>
        <v>1005.9224309049617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9.413199116397724</v>
      </c>
      <c r="L96">
        <v>578.48829121960512</v>
      </c>
      <c r="M96">
        <v>28.230335812485912</v>
      </c>
      <c r="N96">
        <v>36.236888879136316</v>
      </c>
      <c r="O96">
        <v>0</v>
      </c>
      <c r="P96">
        <v>32.211196682464454</v>
      </c>
      <c r="Q96">
        <v>5.1840490797546011</v>
      </c>
      <c r="R96">
        <v>8.5485524358497571</v>
      </c>
      <c r="S96">
        <v>8.0984943418467576</v>
      </c>
      <c r="T96">
        <v>0</v>
      </c>
      <c r="U96">
        <v>128.47812564793699</v>
      </c>
      <c r="V96">
        <v>4.3734545454545453</v>
      </c>
      <c r="W96">
        <v>14.239967817735092</v>
      </c>
      <c r="X96">
        <v>45.262887507913675</v>
      </c>
      <c r="Y96">
        <v>0</v>
      </c>
      <c r="Z96">
        <v>2.01070584</v>
      </c>
      <c r="AA96">
        <v>8.6042059999999996</v>
      </c>
      <c r="AB96">
        <v>12.121704815999999</v>
      </c>
      <c r="AC96">
        <v>5.9383226239999995</v>
      </c>
      <c r="AD96">
        <v>5.592902640000001</v>
      </c>
      <c r="AE96">
        <v>8.659736800000001</v>
      </c>
      <c r="AF96">
        <v>5.4450000000000012</v>
      </c>
      <c r="AG96">
        <v>5.9634556799999991</v>
      </c>
      <c r="AH96">
        <v>24.724919960000001</v>
      </c>
      <c r="AI96">
        <v>0</v>
      </c>
      <c r="AJ96">
        <v>0</v>
      </c>
      <c r="AK96">
        <v>15.76665</v>
      </c>
      <c r="AL96">
        <v>0</v>
      </c>
      <c r="AM96">
        <v>4.8588992571428573</v>
      </c>
      <c r="AN96">
        <v>0.66954999999999998</v>
      </c>
      <c r="AO96">
        <v>8.659123199999999E-2</v>
      </c>
      <c r="AP96">
        <v>0.78602159999999999</v>
      </c>
      <c r="AQ96">
        <v>9.568349999999997</v>
      </c>
      <c r="AR96">
        <v>15.241823999999998</v>
      </c>
      <c r="AS96">
        <v>9.7861167976000019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36.62449976596227</v>
      </c>
      <c r="BB96">
        <f t="shared" si="1"/>
        <v>997.9659005673617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9.413199116397724</v>
      </c>
      <c r="L97">
        <v>578.48829121960512</v>
      </c>
      <c r="M97">
        <v>28.230335812485912</v>
      </c>
      <c r="N97">
        <v>36.236888879136316</v>
      </c>
      <c r="O97">
        <v>0</v>
      </c>
      <c r="P97">
        <v>32.211196682464454</v>
      </c>
      <c r="Q97">
        <v>5.1840490797546011</v>
      </c>
      <c r="R97">
        <v>9.580661707074059</v>
      </c>
      <c r="S97">
        <v>8.0984943418467576</v>
      </c>
      <c r="T97">
        <v>0</v>
      </c>
      <c r="U97">
        <v>128.47812564793699</v>
      </c>
      <c r="V97">
        <v>4.3734545454545453</v>
      </c>
      <c r="W97">
        <v>14.239967817735092</v>
      </c>
      <c r="X97">
        <v>45.262887507913675</v>
      </c>
      <c r="Y97">
        <v>0</v>
      </c>
      <c r="Z97">
        <v>2.01070584</v>
      </c>
      <c r="AA97">
        <v>8.6042059999999996</v>
      </c>
      <c r="AB97">
        <v>12.121704815999999</v>
      </c>
      <c r="AC97">
        <v>5.9383226239999995</v>
      </c>
      <c r="AD97">
        <v>5.592902640000001</v>
      </c>
      <c r="AE97">
        <v>8.659736800000001</v>
      </c>
      <c r="AF97">
        <v>5.4450000000000012</v>
      </c>
      <c r="AG97">
        <v>5.9634556799999991</v>
      </c>
      <c r="AH97">
        <v>20.337772000000005</v>
      </c>
      <c r="AI97">
        <v>0</v>
      </c>
      <c r="AJ97">
        <v>0</v>
      </c>
      <c r="AK97">
        <v>15.76665</v>
      </c>
      <c r="AL97">
        <v>0</v>
      </c>
      <c r="AM97">
        <v>4.3681013523809522</v>
      </c>
      <c r="AN97">
        <v>0.66954999999999998</v>
      </c>
      <c r="AO97">
        <v>9.0199199999999993E-2</v>
      </c>
      <c r="AP97">
        <v>0.78602159999999999</v>
      </c>
      <c r="AQ97">
        <v>9.568349999999997</v>
      </c>
      <c r="AR97">
        <v>15.241823999999998</v>
      </c>
      <c r="AS97">
        <v>9.7861167976000019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36.488485215035965</v>
      </c>
      <c r="BB97">
        <f t="shared" si="1"/>
        <v>994.25968649275023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9.413199116397724</v>
      </c>
      <c r="L98">
        <v>578.48829121960512</v>
      </c>
      <c r="M98">
        <v>28.230335812485912</v>
      </c>
      <c r="N98">
        <v>36.236888879136316</v>
      </c>
      <c r="O98">
        <v>0</v>
      </c>
      <c r="P98">
        <v>32.211196682464454</v>
      </c>
      <c r="Q98">
        <v>5.1840490797546011</v>
      </c>
      <c r="R98">
        <v>9.580661707074059</v>
      </c>
      <c r="S98">
        <v>8.0984943418467576</v>
      </c>
      <c r="T98">
        <v>0</v>
      </c>
      <c r="U98">
        <v>128.47812564793699</v>
      </c>
      <c r="V98">
        <v>4.3734545454545453</v>
      </c>
      <c r="W98">
        <v>14.239967817735092</v>
      </c>
      <c r="X98">
        <v>45.262887507913675</v>
      </c>
      <c r="Y98">
        <v>0</v>
      </c>
      <c r="Z98">
        <v>2.01070584</v>
      </c>
      <c r="AA98">
        <v>8.6042059999999996</v>
      </c>
      <c r="AB98">
        <v>4.0078511199999998</v>
      </c>
      <c r="AC98">
        <v>5.9383226239999995</v>
      </c>
      <c r="AD98">
        <v>5.592902640000001</v>
      </c>
      <c r="AE98">
        <v>8.659736800000001</v>
      </c>
      <c r="AF98">
        <v>5.4450000000000012</v>
      </c>
      <c r="AG98">
        <v>5.9634556799999991</v>
      </c>
      <c r="AH98">
        <v>11.621584000000002</v>
      </c>
      <c r="AI98">
        <v>0</v>
      </c>
      <c r="AJ98">
        <v>0</v>
      </c>
      <c r="AK98">
        <v>15.76665</v>
      </c>
      <c r="AL98">
        <v>0</v>
      </c>
      <c r="AM98">
        <v>3.2392661714285707</v>
      </c>
      <c r="AN98">
        <v>0.66954999999999998</v>
      </c>
      <c r="AO98">
        <v>9.4709159999999987E-2</v>
      </c>
      <c r="AP98">
        <v>0.78602159999999999</v>
      </c>
      <c r="AQ98">
        <v>9.568349999999997</v>
      </c>
      <c r="AR98">
        <v>15.241823999999998</v>
      </c>
      <c r="AS98">
        <v>9.7861167976000019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35.852900607778821</v>
      </c>
      <c r="BB98">
        <f t="shared" si="1"/>
        <v>976.94090418305518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0.16994277381293144</v>
      </c>
      <c r="L99">
        <f t="shared" si="2"/>
        <v>13.420592992232601</v>
      </c>
      <c r="M99">
        <f t="shared" si="2"/>
        <v>0.66217536867699522</v>
      </c>
      <c r="N99">
        <f t="shared" si="2"/>
        <v>0.8696853330992701</v>
      </c>
      <c r="O99">
        <f t="shared" si="2"/>
        <v>0</v>
      </c>
      <c r="P99">
        <f t="shared" si="2"/>
        <v>0.87976120032323912</v>
      </c>
      <c r="Q99">
        <f t="shared" si="2"/>
        <v>0.12440687038449358</v>
      </c>
      <c r="R99">
        <f t="shared" si="2"/>
        <v>0.16065303784684862</v>
      </c>
      <c r="S99">
        <f t="shared" si="2"/>
        <v>0.19437898549256211</v>
      </c>
      <c r="T99">
        <f t="shared" si="2"/>
        <v>0</v>
      </c>
      <c r="U99">
        <f t="shared" si="2"/>
        <v>3.0834750155504849</v>
      </c>
      <c r="V99">
        <f t="shared" si="2"/>
        <v>0.10496290909090894</v>
      </c>
      <c r="W99">
        <f t="shared" si="2"/>
        <v>0.34175922762564193</v>
      </c>
      <c r="X99">
        <f t="shared" si="2"/>
        <v>1.0863093001899271</v>
      </c>
      <c r="Y99">
        <f t="shared" si="2"/>
        <v>0</v>
      </c>
      <c r="Z99">
        <f t="shared" si="2"/>
        <v>5.8795259380000062E-2</v>
      </c>
      <c r="AA99">
        <f t="shared" si="2"/>
        <v>0.10906788474399991</v>
      </c>
      <c r="AB99">
        <f t="shared" si="2"/>
        <v>0.11665709509999987</v>
      </c>
      <c r="AC99">
        <f t="shared" si="2"/>
        <v>8.9074741490800066E-2</v>
      </c>
      <c r="AD99">
        <f t="shared" si="2"/>
        <v>0.11045982713999994</v>
      </c>
      <c r="AE99">
        <f t="shared" si="2"/>
        <v>0.21424070755880023</v>
      </c>
      <c r="AF99">
        <f t="shared" si="2"/>
        <v>9.392624999999992E-2</v>
      </c>
      <c r="AG99">
        <f t="shared" si="2"/>
        <v>0.14312293631999992</v>
      </c>
      <c r="AH99">
        <f t="shared" si="2"/>
        <v>0.30419496119999984</v>
      </c>
      <c r="AI99">
        <f t="shared" si="2"/>
        <v>2.9682286400000004E-2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4.9075700493650808E-2</v>
      </c>
      <c r="AN99">
        <f t="shared" si="2"/>
        <v>1.6069200000000013E-2</v>
      </c>
      <c r="AO99">
        <f t="shared" si="2"/>
        <v>6.929779037999999E-4</v>
      </c>
      <c r="AP99">
        <f t="shared" si="2"/>
        <v>2.163524453999997E-2</v>
      </c>
      <c r="AQ99">
        <f t="shared" si="2"/>
        <v>0.13241050000000007</v>
      </c>
      <c r="AR99">
        <f t="shared" si="2"/>
        <v>0.36885214079999928</v>
      </c>
      <c r="AS99">
        <f t="shared" si="2"/>
        <v>0.23619902323680017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0.83440135347840427</v>
      </c>
      <c r="BB99">
        <f t="shared" si="1"/>
        <v>22.736257997155349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14.497368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0.51320699999999952</v>
      </c>
      <c r="BB3">
        <f>SUM(B3:AZ3)-BA3</f>
        <v>13.984161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12.051550000000001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0.42662500000000136</v>
      </c>
      <c r="BB4">
        <f t="shared" ref="BB4:BB67" si="0">SUM(B4:AZ4)-BA4</f>
        <v>11.624924999999999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12.676057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0.44873199999999969</v>
      </c>
      <c r="BB5">
        <f t="shared" si="0"/>
        <v>12.227325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12.338495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0.43678300000000014</v>
      </c>
      <c r="BB6">
        <f t="shared" si="0"/>
        <v>11.901712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12.023747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0.4256410000000006</v>
      </c>
      <c r="BB7">
        <f t="shared" si="0"/>
        <v>11.598106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7.6950710000000004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0.27240600000000015</v>
      </c>
      <c r="BB8">
        <f t="shared" si="0"/>
        <v>7.4226650000000003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10.477283999999999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0.37089599999999834</v>
      </c>
      <c r="BB9">
        <f t="shared" si="0"/>
        <v>10.106388000000001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11.72842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0.41518600000000028</v>
      </c>
      <c r="BB10">
        <f t="shared" si="0"/>
        <v>11.313234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12.511468000000001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0.44290600000000069</v>
      </c>
      <c r="BB11">
        <f t="shared" si="0"/>
        <v>12.068562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13.479267999999999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0.47716599999999865</v>
      </c>
      <c r="BB12">
        <f t="shared" si="0"/>
        <v>13.002102000000001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14.979464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0.53027299999999933</v>
      </c>
      <c r="BB13">
        <f t="shared" si="0"/>
        <v>14.449191000000001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14.79832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0.52386100000000013</v>
      </c>
      <c r="BB14">
        <f t="shared" si="0"/>
        <v>14.274459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8.9630799999999997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0.31729299999999938</v>
      </c>
      <c r="BB15">
        <f t="shared" si="0"/>
        <v>8.6457870000000003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12.432302999999999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0.44010399999999983</v>
      </c>
      <c r="BB16">
        <f t="shared" si="0"/>
        <v>11.992198999999999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14.457679000000001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0.5118020000000012</v>
      </c>
      <c r="BB17">
        <f t="shared" si="0"/>
        <v>13.945876999999999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0.53088699999999989</v>
      </c>
      <c r="BB18">
        <f t="shared" si="0"/>
        <v>14.465913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14.65559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0.51880799999999994</v>
      </c>
      <c r="BB19">
        <f t="shared" si="0"/>
        <v>14.136782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0.53088699999999989</v>
      </c>
      <c r="BB20">
        <f t="shared" si="0"/>
        <v>14.465913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0.53088699999999989</v>
      </c>
      <c r="BB21">
        <f t="shared" si="0"/>
        <v>14.465913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13.615736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0.48199699999999979</v>
      </c>
      <c r="BB22">
        <f t="shared" si="0"/>
        <v>13.133739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0.53088699999999989</v>
      </c>
      <c r="BB23">
        <f t="shared" si="0"/>
        <v>14.465913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0.53088699999999989</v>
      </c>
      <c r="BB24">
        <f t="shared" si="0"/>
        <v>14.465913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0.53088699999999989</v>
      </c>
      <c r="BB25">
        <f t="shared" si="0"/>
        <v>14.465913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0.53088699999999989</v>
      </c>
      <c r="BB26">
        <f t="shared" si="0"/>
        <v>14.465913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0.53088699999999989</v>
      </c>
      <c r="BB27">
        <f t="shared" si="0"/>
        <v>14.465913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0.53088699999999989</v>
      </c>
      <c r="BB28">
        <f t="shared" si="0"/>
        <v>14.465913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14.576426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0.51600499999999982</v>
      </c>
      <c r="BB29">
        <f t="shared" si="0"/>
        <v>14.060421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0.53088699999999989</v>
      </c>
      <c r="BB30">
        <f t="shared" si="0"/>
        <v>14.465913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0.53088699999999989</v>
      </c>
      <c r="BB31">
        <f t="shared" si="0"/>
        <v>14.465913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0.53088699999999989</v>
      </c>
      <c r="BB32">
        <f t="shared" si="0"/>
        <v>14.465913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0.53088699999999989</v>
      </c>
      <c r="BB33">
        <f t="shared" si="0"/>
        <v>14.465913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0.53088699999999989</v>
      </c>
      <c r="BB34">
        <f t="shared" si="0"/>
        <v>14.465913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0.53088699999999989</v>
      </c>
      <c r="BB35">
        <f t="shared" si="0"/>
        <v>14.465913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14.161291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0.50131000000000014</v>
      </c>
      <c r="BB36">
        <f t="shared" si="0"/>
        <v>13.659981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0.53088699999999989</v>
      </c>
      <c r="BB37">
        <f t="shared" si="0"/>
        <v>14.465913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0.53088699999999989</v>
      </c>
      <c r="BB38">
        <f t="shared" si="0"/>
        <v>14.465913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0.53088699999999989</v>
      </c>
      <c r="BB39">
        <f t="shared" si="0"/>
        <v>14.465913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0.53088699999999989</v>
      </c>
      <c r="BB40">
        <f t="shared" si="0"/>
        <v>14.465913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0.53088699999999989</v>
      </c>
      <c r="BB41">
        <f t="shared" si="0"/>
        <v>14.465913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0.53088699999999989</v>
      </c>
      <c r="BB42">
        <f t="shared" si="0"/>
        <v>14.465913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14.285660999999999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0.50571199999999905</v>
      </c>
      <c r="BB43">
        <f t="shared" si="0"/>
        <v>13.779949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0.53088699999999989</v>
      </c>
      <c r="BB44">
        <f t="shared" si="0"/>
        <v>14.465913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0.53088699999999989</v>
      </c>
      <c r="BB45">
        <f t="shared" si="0"/>
        <v>14.465913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0.53088699999999989</v>
      </c>
      <c r="BB46">
        <f t="shared" si="0"/>
        <v>14.465913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14.925874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0.52837599999999973</v>
      </c>
      <c r="BB47">
        <f t="shared" si="0"/>
        <v>14.397498000000001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11.806946999999999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0.41796599999999984</v>
      </c>
      <c r="BB48">
        <f t="shared" si="0"/>
        <v>11.388980999999999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13.401695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0.47442000000000029</v>
      </c>
      <c r="BB49">
        <f t="shared" si="0"/>
        <v>12.927275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13.753371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0.48686900000000044</v>
      </c>
      <c r="BB50">
        <f t="shared" si="0"/>
        <v>13.266501999999999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0.53088699999999989</v>
      </c>
      <c r="BB51">
        <f t="shared" si="0"/>
        <v>14.465913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0.53088699999999989</v>
      </c>
      <c r="BB52">
        <f t="shared" si="0"/>
        <v>14.465913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0.53088699999999989</v>
      </c>
      <c r="BB53">
        <f t="shared" si="0"/>
        <v>14.465913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0.53088699999999989</v>
      </c>
      <c r="BB54">
        <f t="shared" si="0"/>
        <v>14.465913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14.748125999999999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0.52208399999999955</v>
      </c>
      <c r="BB55">
        <f t="shared" si="0"/>
        <v>14.226042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0.53088699999999989</v>
      </c>
      <c r="BB56">
        <f t="shared" si="0"/>
        <v>14.465913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13.213759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0.46776700000000027</v>
      </c>
      <c r="BB57">
        <f t="shared" si="0"/>
        <v>12.745991999999999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13.466639000000001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0.476719000000001</v>
      </c>
      <c r="BB58">
        <f t="shared" si="0"/>
        <v>12.98992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14.566345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0.5156489999999998</v>
      </c>
      <c r="BB59">
        <f t="shared" si="0"/>
        <v>14.050696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0.53088699999999989</v>
      </c>
      <c r="BB60">
        <f t="shared" si="0"/>
        <v>14.465913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0.53088699999999989</v>
      </c>
      <c r="BB61">
        <f t="shared" si="0"/>
        <v>14.465913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0.53088699999999989</v>
      </c>
      <c r="BB62">
        <f t="shared" si="0"/>
        <v>14.465913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0.53088699999999989</v>
      </c>
      <c r="BB63">
        <f t="shared" si="0"/>
        <v>14.465913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13.2058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0.46748499999999993</v>
      </c>
      <c r="BB64">
        <f t="shared" si="0"/>
        <v>12.738315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0.53088699999999989</v>
      </c>
      <c r="BB65">
        <f t="shared" si="0"/>
        <v>14.465913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0.53088699999999989</v>
      </c>
      <c r="BB66">
        <f t="shared" si="0"/>
        <v>14.465913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0.53088699999999989</v>
      </c>
      <c r="BB67">
        <f t="shared" si="0"/>
        <v>14.465913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0.53088699999999989</v>
      </c>
      <c r="BB68">
        <f t="shared" ref="BB68:BB99" si="1">SUM(B68:AZ68)-BA68</f>
        <v>14.465913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0.53088699999999989</v>
      </c>
      <c r="BB69">
        <f t="shared" si="1"/>
        <v>14.465913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0.53088699999999989</v>
      </c>
      <c r="BB70">
        <f t="shared" si="1"/>
        <v>14.465913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13.771198999999999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0.48749999999999893</v>
      </c>
      <c r="BB71">
        <f t="shared" si="1"/>
        <v>13.283699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0.53088699999999989</v>
      </c>
      <c r="BB72">
        <f t="shared" si="1"/>
        <v>14.465913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0.53088699999999989</v>
      </c>
      <c r="BB73">
        <f t="shared" si="1"/>
        <v>14.465913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0.53088699999999989</v>
      </c>
      <c r="BB74">
        <f t="shared" si="1"/>
        <v>14.465913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0.53088699999999989</v>
      </c>
      <c r="BB75">
        <f t="shared" si="1"/>
        <v>14.465913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0.53088699999999989</v>
      </c>
      <c r="BB76">
        <f t="shared" si="1"/>
        <v>14.465913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0.53088699999999989</v>
      </c>
      <c r="BB77">
        <f t="shared" si="1"/>
        <v>14.465913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14.302322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0.50630199999999981</v>
      </c>
      <c r="BB78">
        <f t="shared" si="1"/>
        <v>13.79602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0.53088699999999989</v>
      </c>
      <c r="BB79">
        <f t="shared" si="1"/>
        <v>14.465913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0.53088699999999989</v>
      </c>
      <c r="BB80">
        <f t="shared" si="1"/>
        <v>14.465913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0.53088699999999989</v>
      </c>
      <c r="BB81">
        <f t="shared" si="1"/>
        <v>14.465913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0.53088699999999989</v>
      </c>
      <c r="BB82">
        <f t="shared" si="1"/>
        <v>14.465913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0.53088699999999989</v>
      </c>
      <c r="BB83">
        <f t="shared" si="1"/>
        <v>14.465913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0.53088699999999989</v>
      </c>
      <c r="BB84">
        <f t="shared" si="1"/>
        <v>14.465913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14.603592000000001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0.51696700000000106</v>
      </c>
      <c r="BB85">
        <f t="shared" si="1"/>
        <v>14.086625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0.53088699999999989</v>
      </c>
      <c r="BB86">
        <f t="shared" si="1"/>
        <v>14.465913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0.53088699999999989</v>
      </c>
      <c r="BB87">
        <f t="shared" si="1"/>
        <v>14.465913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0.53088699999999989</v>
      </c>
      <c r="BB88">
        <f t="shared" si="1"/>
        <v>14.465913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0.53088699999999989</v>
      </c>
      <c r="BB89">
        <f t="shared" si="1"/>
        <v>14.465913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0.53088699999999989</v>
      </c>
      <c r="BB90">
        <f t="shared" si="1"/>
        <v>14.465913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0.53088699999999989</v>
      </c>
      <c r="BB91">
        <f t="shared" si="1"/>
        <v>14.465913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14.526232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0.51422900000000027</v>
      </c>
      <c r="BB92">
        <f t="shared" si="1"/>
        <v>14.012003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0.53088699999999989</v>
      </c>
      <c r="BB93">
        <f t="shared" si="1"/>
        <v>14.465913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0.53088699999999989</v>
      </c>
      <c r="BB94">
        <f t="shared" si="1"/>
        <v>14.465913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0.53088699999999989</v>
      </c>
      <c r="BB95">
        <f t="shared" si="1"/>
        <v>14.465913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13.999459999999999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0.49558099999999961</v>
      </c>
      <c r="BB96">
        <f t="shared" si="1"/>
        <v>13.503879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13.873604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0.49112599999999951</v>
      </c>
      <c r="BB97">
        <f t="shared" si="1"/>
        <v>13.382478000000001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13.550791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0.47969800000000085</v>
      </c>
      <c r="BB98">
        <f t="shared" si="1"/>
        <v>13.071092999999999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0.34448200849999949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1.2194667749999999E-2</v>
      </c>
      <c r="BB99">
        <f t="shared" si="1"/>
        <v>0.33228734074999949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247.1</v>
      </c>
      <c r="L3" s="198">
        <v>9.14</v>
      </c>
      <c r="M3" s="198">
        <v>58.17</v>
      </c>
      <c r="N3" s="198">
        <v>50.04</v>
      </c>
      <c r="O3" s="198">
        <v>70.69</v>
      </c>
      <c r="P3" s="198">
        <v>23.94</v>
      </c>
      <c r="Q3" s="198">
        <v>7.16</v>
      </c>
      <c r="R3" s="198">
        <v>8.98</v>
      </c>
      <c r="S3" s="198">
        <v>11.18</v>
      </c>
      <c r="T3" s="198">
        <v>0</v>
      </c>
      <c r="U3" s="198">
        <v>59.91</v>
      </c>
      <c r="V3" s="198">
        <v>6.04</v>
      </c>
      <c r="W3" s="198">
        <v>19.66</v>
      </c>
      <c r="X3" s="198">
        <v>62.49</v>
      </c>
      <c r="Y3" s="198">
        <v>0</v>
      </c>
      <c r="Z3" s="198">
        <v>117.9</v>
      </c>
      <c r="AA3" s="198">
        <v>29.65</v>
      </c>
      <c r="AB3" s="198">
        <v>0</v>
      </c>
      <c r="AC3" s="198">
        <v>34.89</v>
      </c>
      <c r="AD3" s="198">
        <v>0</v>
      </c>
      <c r="AE3" s="198">
        <v>0</v>
      </c>
      <c r="AF3" s="198">
        <v>0</v>
      </c>
      <c r="AG3" s="198">
        <v>17.54</v>
      </c>
      <c r="AH3" s="198">
        <v>0</v>
      </c>
      <c r="AI3" s="198">
        <v>47.23</v>
      </c>
      <c r="AJ3" s="198">
        <v>0</v>
      </c>
      <c r="AK3" s="198">
        <v>99.62</v>
      </c>
      <c r="AL3" s="198">
        <v>0</v>
      </c>
      <c r="AM3" s="198">
        <v>0</v>
      </c>
      <c r="AN3" s="198">
        <v>0</v>
      </c>
      <c r="AO3" s="198">
        <v>160.30000000000001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247.1</v>
      </c>
      <c r="L4" s="198">
        <v>9.14</v>
      </c>
      <c r="M4" s="198">
        <v>58.17</v>
      </c>
      <c r="N4" s="198">
        <v>50.04</v>
      </c>
      <c r="O4" s="198">
        <v>70.69</v>
      </c>
      <c r="P4" s="198">
        <v>23.94</v>
      </c>
      <c r="Q4" s="198">
        <v>7.16</v>
      </c>
      <c r="R4" s="198">
        <v>8.98</v>
      </c>
      <c r="S4" s="198">
        <v>11.18</v>
      </c>
      <c r="T4" s="198">
        <v>0</v>
      </c>
      <c r="U4" s="198">
        <v>59.91</v>
      </c>
      <c r="V4" s="198">
        <v>6.04</v>
      </c>
      <c r="W4" s="198">
        <v>19.66</v>
      </c>
      <c r="X4" s="198">
        <v>62.49</v>
      </c>
      <c r="Y4" s="198">
        <v>0</v>
      </c>
      <c r="Z4" s="198">
        <v>117.9</v>
      </c>
      <c r="AA4" s="198">
        <v>29.65</v>
      </c>
      <c r="AB4" s="198">
        <v>0</v>
      </c>
      <c r="AC4" s="198">
        <v>34.89</v>
      </c>
      <c r="AD4" s="198">
        <v>0</v>
      </c>
      <c r="AE4" s="198">
        <v>0</v>
      </c>
      <c r="AF4" s="198">
        <v>0</v>
      </c>
      <c r="AG4" s="198">
        <v>17.54</v>
      </c>
      <c r="AH4" s="198">
        <v>0</v>
      </c>
      <c r="AI4" s="198">
        <v>68.739999999999995</v>
      </c>
      <c r="AJ4" s="198">
        <v>0</v>
      </c>
      <c r="AK4" s="198">
        <v>99.62</v>
      </c>
      <c r="AL4" s="198">
        <v>0</v>
      </c>
      <c r="AM4" s="198">
        <v>0</v>
      </c>
      <c r="AN4" s="198">
        <v>0</v>
      </c>
      <c r="AO4" s="198">
        <v>160.30000000000001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247.1</v>
      </c>
      <c r="L5" s="198">
        <v>9.14</v>
      </c>
      <c r="M5" s="198">
        <v>58.17</v>
      </c>
      <c r="N5" s="198">
        <v>50.04</v>
      </c>
      <c r="O5" s="198">
        <v>70.69</v>
      </c>
      <c r="P5" s="198">
        <v>23.94</v>
      </c>
      <c r="Q5" s="198">
        <v>7.16</v>
      </c>
      <c r="R5" s="198">
        <v>8.98</v>
      </c>
      <c r="S5" s="198">
        <v>11.18</v>
      </c>
      <c r="T5" s="198">
        <v>0</v>
      </c>
      <c r="U5" s="198">
        <v>59.91</v>
      </c>
      <c r="V5" s="198">
        <v>6.04</v>
      </c>
      <c r="W5" s="198">
        <v>19.66</v>
      </c>
      <c r="X5" s="198">
        <v>62.49</v>
      </c>
      <c r="Y5" s="198">
        <v>0</v>
      </c>
      <c r="Z5" s="198">
        <v>117.9</v>
      </c>
      <c r="AA5" s="198">
        <v>29.65</v>
      </c>
      <c r="AB5" s="198">
        <v>0</v>
      </c>
      <c r="AC5" s="198">
        <v>34.89</v>
      </c>
      <c r="AD5" s="198">
        <v>0</v>
      </c>
      <c r="AE5" s="198">
        <v>0</v>
      </c>
      <c r="AF5" s="198">
        <v>0</v>
      </c>
      <c r="AG5" s="198">
        <v>17.54</v>
      </c>
      <c r="AH5" s="198">
        <v>0</v>
      </c>
      <c r="AI5" s="198">
        <v>68.739999999999995</v>
      </c>
      <c r="AJ5" s="198">
        <v>0</v>
      </c>
      <c r="AK5" s="198">
        <v>99.62</v>
      </c>
      <c r="AL5" s="198">
        <v>0</v>
      </c>
      <c r="AM5" s="198">
        <v>0</v>
      </c>
      <c r="AN5" s="198">
        <v>0</v>
      </c>
      <c r="AO5" s="198">
        <v>173.37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247.1</v>
      </c>
      <c r="L6" s="198">
        <v>9.14</v>
      </c>
      <c r="M6" s="198">
        <v>58.17</v>
      </c>
      <c r="N6" s="198">
        <v>50.04</v>
      </c>
      <c r="O6" s="198">
        <v>70.69</v>
      </c>
      <c r="P6" s="198">
        <v>23.94</v>
      </c>
      <c r="Q6" s="198">
        <v>7.16</v>
      </c>
      <c r="R6" s="198">
        <v>8.98</v>
      </c>
      <c r="S6" s="198">
        <v>11.18</v>
      </c>
      <c r="T6" s="198">
        <v>0</v>
      </c>
      <c r="U6" s="198">
        <v>59.91</v>
      </c>
      <c r="V6" s="198">
        <v>6.04</v>
      </c>
      <c r="W6" s="198">
        <v>19.66</v>
      </c>
      <c r="X6" s="198">
        <v>62.49</v>
      </c>
      <c r="Y6" s="198">
        <v>0</v>
      </c>
      <c r="Z6" s="198">
        <v>117.9</v>
      </c>
      <c r="AA6" s="198">
        <v>29.65</v>
      </c>
      <c r="AB6" s="198">
        <v>0</v>
      </c>
      <c r="AC6" s="198">
        <v>34.89</v>
      </c>
      <c r="AD6" s="198">
        <v>0</v>
      </c>
      <c r="AE6" s="198">
        <v>0</v>
      </c>
      <c r="AF6" s="198">
        <v>0</v>
      </c>
      <c r="AG6" s="198">
        <v>17.54</v>
      </c>
      <c r="AH6" s="198">
        <v>0</v>
      </c>
      <c r="AI6" s="198">
        <v>68.739999999999995</v>
      </c>
      <c r="AJ6" s="198">
        <v>0</v>
      </c>
      <c r="AK6" s="198">
        <v>99.62</v>
      </c>
      <c r="AL6" s="198">
        <v>0</v>
      </c>
      <c r="AM6" s="198">
        <v>0</v>
      </c>
      <c r="AN6" s="198">
        <v>0</v>
      </c>
      <c r="AO6" s="198">
        <v>180.74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247.1</v>
      </c>
      <c r="L7" s="198">
        <v>9.14</v>
      </c>
      <c r="M7" s="198">
        <v>58.17</v>
      </c>
      <c r="N7" s="198">
        <v>50.04</v>
      </c>
      <c r="O7" s="198">
        <v>70.69</v>
      </c>
      <c r="P7" s="198">
        <v>23.94</v>
      </c>
      <c r="Q7" s="198">
        <v>7.16</v>
      </c>
      <c r="R7" s="198">
        <v>8.98</v>
      </c>
      <c r="S7" s="198">
        <v>11.18</v>
      </c>
      <c r="T7" s="198">
        <v>0</v>
      </c>
      <c r="U7" s="198">
        <v>59.91</v>
      </c>
      <c r="V7" s="198">
        <v>6.04</v>
      </c>
      <c r="W7" s="198">
        <v>19.66</v>
      </c>
      <c r="X7" s="198">
        <v>62.49</v>
      </c>
      <c r="Y7" s="198">
        <v>0</v>
      </c>
      <c r="Z7" s="198">
        <v>117.9</v>
      </c>
      <c r="AA7" s="198">
        <v>29.65</v>
      </c>
      <c r="AB7" s="198">
        <v>0</v>
      </c>
      <c r="AC7" s="198">
        <v>34.89</v>
      </c>
      <c r="AD7" s="198">
        <v>0</v>
      </c>
      <c r="AE7" s="198">
        <v>0</v>
      </c>
      <c r="AF7" s="198">
        <v>0</v>
      </c>
      <c r="AG7" s="198">
        <v>17.54</v>
      </c>
      <c r="AH7" s="198">
        <v>0</v>
      </c>
      <c r="AI7" s="198">
        <v>68.739999999999995</v>
      </c>
      <c r="AJ7" s="198">
        <v>0</v>
      </c>
      <c r="AK7" s="198">
        <v>99.62</v>
      </c>
      <c r="AL7" s="198">
        <v>0</v>
      </c>
      <c r="AM7" s="198">
        <v>0</v>
      </c>
      <c r="AN7" s="198">
        <v>0</v>
      </c>
      <c r="AO7" s="198">
        <v>166.15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247.1</v>
      </c>
      <c r="L8" s="198">
        <v>9.14</v>
      </c>
      <c r="M8" s="198">
        <v>58.17</v>
      </c>
      <c r="N8" s="198">
        <v>50.04</v>
      </c>
      <c r="O8" s="198">
        <v>70.69</v>
      </c>
      <c r="P8" s="198">
        <v>23.94</v>
      </c>
      <c r="Q8" s="198">
        <v>7.16</v>
      </c>
      <c r="R8" s="198">
        <v>8.98</v>
      </c>
      <c r="S8" s="198">
        <v>11.18</v>
      </c>
      <c r="T8" s="198">
        <v>0</v>
      </c>
      <c r="U8" s="198">
        <v>59.91</v>
      </c>
      <c r="V8" s="198">
        <v>6.04</v>
      </c>
      <c r="W8" s="198">
        <v>19.66</v>
      </c>
      <c r="X8" s="198">
        <v>62.49</v>
      </c>
      <c r="Y8" s="198">
        <v>0</v>
      </c>
      <c r="Z8" s="198">
        <v>117.9</v>
      </c>
      <c r="AA8" s="198">
        <v>29.65</v>
      </c>
      <c r="AB8" s="198">
        <v>0</v>
      </c>
      <c r="AC8" s="198">
        <v>34.89</v>
      </c>
      <c r="AD8" s="198">
        <v>0</v>
      </c>
      <c r="AE8" s="198">
        <v>0</v>
      </c>
      <c r="AF8" s="198">
        <v>0</v>
      </c>
      <c r="AG8" s="198">
        <v>17.54</v>
      </c>
      <c r="AH8" s="198">
        <v>0</v>
      </c>
      <c r="AI8" s="198">
        <v>162</v>
      </c>
      <c r="AJ8" s="198">
        <v>0</v>
      </c>
      <c r="AK8" s="198">
        <v>99.62</v>
      </c>
      <c r="AL8" s="198">
        <v>0</v>
      </c>
      <c r="AM8" s="198">
        <v>0</v>
      </c>
      <c r="AN8" s="198">
        <v>0</v>
      </c>
      <c r="AO8" s="198">
        <v>197.52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247.1</v>
      </c>
      <c r="L9" s="198">
        <v>9.14</v>
      </c>
      <c r="M9" s="198">
        <v>58.17</v>
      </c>
      <c r="N9" s="198">
        <v>50.04</v>
      </c>
      <c r="O9" s="198">
        <v>70.69</v>
      </c>
      <c r="P9" s="198">
        <v>23.94</v>
      </c>
      <c r="Q9" s="198">
        <v>7.16</v>
      </c>
      <c r="R9" s="198">
        <v>8.98</v>
      </c>
      <c r="S9" s="198">
        <v>11.18</v>
      </c>
      <c r="T9" s="198">
        <v>0</v>
      </c>
      <c r="U9" s="198">
        <v>59.91</v>
      </c>
      <c r="V9" s="198">
        <v>6.04</v>
      </c>
      <c r="W9" s="198">
        <v>19.66</v>
      </c>
      <c r="X9" s="198">
        <v>62.49</v>
      </c>
      <c r="Y9" s="198">
        <v>0</v>
      </c>
      <c r="Z9" s="198">
        <v>117.9</v>
      </c>
      <c r="AA9" s="198">
        <v>29.65</v>
      </c>
      <c r="AB9" s="198">
        <v>0</v>
      </c>
      <c r="AC9" s="198">
        <v>34.89</v>
      </c>
      <c r="AD9" s="198">
        <v>0</v>
      </c>
      <c r="AE9" s="198">
        <v>0</v>
      </c>
      <c r="AF9" s="198">
        <v>0</v>
      </c>
      <c r="AG9" s="198">
        <v>17.54</v>
      </c>
      <c r="AH9" s="198">
        <v>0</v>
      </c>
      <c r="AI9" s="198">
        <v>158</v>
      </c>
      <c r="AJ9" s="198">
        <v>0</v>
      </c>
      <c r="AK9" s="198">
        <v>99.62</v>
      </c>
      <c r="AL9" s="198">
        <v>0</v>
      </c>
      <c r="AM9" s="198">
        <v>0</v>
      </c>
      <c r="AN9" s="198">
        <v>0</v>
      </c>
      <c r="AO9" s="198">
        <v>203.83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247.1</v>
      </c>
      <c r="L10" s="198">
        <v>9.14</v>
      </c>
      <c r="M10" s="198">
        <v>58.17</v>
      </c>
      <c r="N10" s="198">
        <v>50.04</v>
      </c>
      <c r="O10" s="198">
        <v>70.69</v>
      </c>
      <c r="P10" s="198">
        <v>23.94</v>
      </c>
      <c r="Q10" s="198">
        <v>7.16</v>
      </c>
      <c r="R10" s="198">
        <v>8.98</v>
      </c>
      <c r="S10" s="198">
        <v>11.18</v>
      </c>
      <c r="T10" s="198">
        <v>0</v>
      </c>
      <c r="U10" s="198">
        <v>59.91</v>
      </c>
      <c r="V10" s="198">
        <v>6.04</v>
      </c>
      <c r="W10" s="198">
        <v>19.66</v>
      </c>
      <c r="X10" s="198">
        <v>62.49</v>
      </c>
      <c r="Y10" s="198">
        <v>0</v>
      </c>
      <c r="Z10" s="198">
        <v>117.9</v>
      </c>
      <c r="AA10" s="198">
        <v>29.65</v>
      </c>
      <c r="AB10" s="198">
        <v>0</v>
      </c>
      <c r="AC10" s="198">
        <v>34.89</v>
      </c>
      <c r="AD10" s="198">
        <v>0</v>
      </c>
      <c r="AE10" s="198">
        <v>0</v>
      </c>
      <c r="AF10" s="198">
        <v>0</v>
      </c>
      <c r="AG10" s="198">
        <v>17.54</v>
      </c>
      <c r="AH10" s="198">
        <v>0</v>
      </c>
      <c r="AI10" s="198">
        <v>158</v>
      </c>
      <c r="AJ10" s="198">
        <v>0</v>
      </c>
      <c r="AK10" s="198">
        <v>99.62</v>
      </c>
      <c r="AL10" s="198">
        <v>0</v>
      </c>
      <c r="AM10" s="198">
        <v>0</v>
      </c>
      <c r="AN10" s="198">
        <v>0</v>
      </c>
      <c r="AO10" s="198">
        <v>214.09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247.1</v>
      </c>
      <c r="L11" s="198">
        <v>9.14</v>
      </c>
      <c r="M11" s="198">
        <v>58.17</v>
      </c>
      <c r="N11" s="198">
        <v>50.04</v>
      </c>
      <c r="O11" s="198">
        <v>70.69</v>
      </c>
      <c r="P11" s="198">
        <v>23.94</v>
      </c>
      <c r="Q11" s="198">
        <v>7.16</v>
      </c>
      <c r="R11" s="198">
        <v>8.98</v>
      </c>
      <c r="S11" s="198">
        <v>11.18</v>
      </c>
      <c r="T11" s="198">
        <v>0</v>
      </c>
      <c r="U11" s="198">
        <v>59.91</v>
      </c>
      <c r="V11" s="198">
        <v>6.04</v>
      </c>
      <c r="W11" s="198">
        <v>19.66</v>
      </c>
      <c r="X11" s="198">
        <v>62.49</v>
      </c>
      <c r="Y11" s="198">
        <v>0</v>
      </c>
      <c r="Z11" s="198">
        <v>117.9</v>
      </c>
      <c r="AA11" s="198">
        <v>29.65</v>
      </c>
      <c r="AB11" s="198">
        <v>0</v>
      </c>
      <c r="AC11" s="198">
        <v>34.89</v>
      </c>
      <c r="AD11" s="198">
        <v>0</v>
      </c>
      <c r="AE11" s="198">
        <v>0</v>
      </c>
      <c r="AF11" s="198">
        <v>0</v>
      </c>
      <c r="AG11" s="198">
        <v>17.54</v>
      </c>
      <c r="AH11" s="198">
        <v>0</v>
      </c>
      <c r="AI11" s="198">
        <v>158</v>
      </c>
      <c r="AJ11" s="198">
        <v>0</v>
      </c>
      <c r="AK11" s="198">
        <v>99.62</v>
      </c>
      <c r="AL11" s="198">
        <v>0</v>
      </c>
      <c r="AM11" s="198">
        <v>0</v>
      </c>
      <c r="AN11" s="198">
        <v>0</v>
      </c>
      <c r="AO11" s="198">
        <v>183.33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263.14999999999998</v>
      </c>
      <c r="L12" s="198">
        <v>9.14</v>
      </c>
      <c r="M12" s="198">
        <v>58.17</v>
      </c>
      <c r="N12" s="198">
        <v>50.04</v>
      </c>
      <c r="O12" s="198">
        <v>70.69</v>
      </c>
      <c r="P12" s="198">
        <v>23.94</v>
      </c>
      <c r="Q12" s="198">
        <v>7.16</v>
      </c>
      <c r="R12" s="198">
        <v>8.98</v>
      </c>
      <c r="S12" s="198">
        <v>11.18</v>
      </c>
      <c r="T12" s="198">
        <v>0</v>
      </c>
      <c r="U12" s="198">
        <v>59.91</v>
      </c>
      <c r="V12" s="198">
        <v>6.04</v>
      </c>
      <c r="W12" s="198">
        <v>19.66</v>
      </c>
      <c r="X12" s="198">
        <v>62.49</v>
      </c>
      <c r="Y12" s="198">
        <v>0</v>
      </c>
      <c r="Z12" s="198">
        <v>117.9</v>
      </c>
      <c r="AA12" s="198">
        <v>29.65</v>
      </c>
      <c r="AB12" s="198">
        <v>0</v>
      </c>
      <c r="AC12" s="198">
        <v>34.89</v>
      </c>
      <c r="AD12" s="198">
        <v>0</v>
      </c>
      <c r="AE12" s="198">
        <v>0</v>
      </c>
      <c r="AF12" s="198">
        <v>0</v>
      </c>
      <c r="AG12" s="198">
        <v>17.54</v>
      </c>
      <c r="AH12" s="198">
        <v>0</v>
      </c>
      <c r="AI12" s="198">
        <v>158</v>
      </c>
      <c r="AJ12" s="198">
        <v>0</v>
      </c>
      <c r="AK12" s="198">
        <v>99.62</v>
      </c>
      <c r="AL12" s="198">
        <v>0</v>
      </c>
      <c r="AM12" s="198">
        <v>0</v>
      </c>
      <c r="AN12" s="198">
        <v>0</v>
      </c>
      <c r="AO12" s="198">
        <v>194.51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273.85000000000002</v>
      </c>
      <c r="L13" s="198">
        <v>9.14</v>
      </c>
      <c r="M13" s="198">
        <v>58.17</v>
      </c>
      <c r="N13" s="198">
        <v>50.04</v>
      </c>
      <c r="O13" s="198">
        <v>70.69</v>
      </c>
      <c r="P13" s="198">
        <v>23.94</v>
      </c>
      <c r="Q13" s="198">
        <v>7.16</v>
      </c>
      <c r="R13" s="198">
        <v>8.98</v>
      </c>
      <c r="S13" s="198">
        <v>11.18</v>
      </c>
      <c r="T13" s="198">
        <v>0</v>
      </c>
      <c r="U13" s="198">
        <v>59.91</v>
      </c>
      <c r="V13" s="198">
        <v>6.04</v>
      </c>
      <c r="W13" s="198">
        <v>19.66</v>
      </c>
      <c r="X13" s="198">
        <v>62.49</v>
      </c>
      <c r="Y13" s="198">
        <v>0</v>
      </c>
      <c r="Z13" s="198">
        <v>117.9</v>
      </c>
      <c r="AA13" s="198">
        <v>29.65</v>
      </c>
      <c r="AB13" s="198">
        <v>0</v>
      </c>
      <c r="AC13" s="198">
        <v>34.89</v>
      </c>
      <c r="AD13" s="198">
        <v>0</v>
      </c>
      <c r="AE13" s="198">
        <v>0</v>
      </c>
      <c r="AF13" s="198">
        <v>0</v>
      </c>
      <c r="AG13" s="198">
        <v>17.54</v>
      </c>
      <c r="AH13" s="198">
        <v>0</v>
      </c>
      <c r="AI13" s="198">
        <v>155.4</v>
      </c>
      <c r="AJ13" s="198">
        <v>0</v>
      </c>
      <c r="AK13" s="198">
        <v>99.62</v>
      </c>
      <c r="AL13" s="198">
        <v>0</v>
      </c>
      <c r="AM13" s="198">
        <v>0</v>
      </c>
      <c r="AN13" s="198">
        <v>0</v>
      </c>
      <c r="AO13" s="198">
        <v>201.26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289.89999999999998</v>
      </c>
      <c r="L14" s="198">
        <v>9.14</v>
      </c>
      <c r="M14" s="198">
        <v>58.17</v>
      </c>
      <c r="N14" s="198">
        <v>50.04</v>
      </c>
      <c r="O14" s="198">
        <v>70.69</v>
      </c>
      <c r="P14" s="198">
        <v>23.94</v>
      </c>
      <c r="Q14" s="198">
        <v>7.16</v>
      </c>
      <c r="R14" s="198">
        <v>8.98</v>
      </c>
      <c r="S14" s="198">
        <v>11.18</v>
      </c>
      <c r="T14" s="198">
        <v>0</v>
      </c>
      <c r="U14" s="198">
        <v>59.91</v>
      </c>
      <c r="V14" s="198">
        <v>6.04</v>
      </c>
      <c r="W14" s="198">
        <v>19.66</v>
      </c>
      <c r="X14" s="198">
        <v>62.49</v>
      </c>
      <c r="Y14" s="198">
        <v>0</v>
      </c>
      <c r="Z14" s="198">
        <v>117.9</v>
      </c>
      <c r="AA14" s="198">
        <v>29.65</v>
      </c>
      <c r="AB14" s="198">
        <v>0</v>
      </c>
      <c r="AC14" s="198">
        <v>34.89</v>
      </c>
      <c r="AD14" s="198">
        <v>0</v>
      </c>
      <c r="AE14" s="198">
        <v>0</v>
      </c>
      <c r="AF14" s="198">
        <v>0</v>
      </c>
      <c r="AG14" s="198">
        <v>17.54</v>
      </c>
      <c r="AH14" s="198">
        <v>0</v>
      </c>
      <c r="AI14" s="198">
        <v>161</v>
      </c>
      <c r="AJ14" s="198">
        <v>0</v>
      </c>
      <c r="AK14" s="198">
        <v>99.62</v>
      </c>
      <c r="AL14" s="198">
        <v>0</v>
      </c>
      <c r="AM14" s="198">
        <v>0</v>
      </c>
      <c r="AN14" s="198">
        <v>0</v>
      </c>
      <c r="AO14" s="198">
        <v>211.26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305.95</v>
      </c>
      <c r="L15" s="198">
        <v>9.14</v>
      </c>
      <c r="M15" s="198">
        <v>58.17</v>
      </c>
      <c r="N15" s="198">
        <v>50.04</v>
      </c>
      <c r="O15" s="198">
        <v>70.69</v>
      </c>
      <c r="P15" s="198">
        <v>23.94</v>
      </c>
      <c r="Q15" s="198">
        <v>7.16</v>
      </c>
      <c r="R15" s="198">
        <v>8.98</v>
      </c>
      <c r="S15" s="198">
        <v>11.18</v>
      </c>
      <c r="T15" s="198">
        <v>0</v>
      </c>
      <c r="U15" s="198">
        <v>59.91</v>
      </c>
      <c r="V15" s="198">
        <v>6.04</v>
      </c>
      <c r="W15" s="198">
        <v>19.66</v>
      </c>
      <c r="X15" s="198">
        <v>62.49</v>
      </c>
      <c r="Y15" s="198">
        <v>0</v>
      </c>
      <c r="Z15" s="198">
        <v>117.9</v>
      </c>
      <c r="AA15" s="198">
        <v>29.65</v>
      </c>
      <c r="AB15" s="198">
        <v>0</v>
      </c>
      <c r="AC15" s="198">
        <v>34.89</v>
      </c>
      <c r="AD15" s="198">
        <v>0</v>
      </c>
      <c r="AE15" s="198">
        <v>0</v>
      </c>
      <c r="AF15" s="198">
        <v>0</v>
      </c>
      <c r="AG15" s="198">
        <v>17.54</v>
      </c>
      <c r="AH15" s="198">
        <v>0</v>
      </c>
      <c r="AI15" s="198">
        <v>138.74</v>
      </c>
      <c r="AJ15" s="198">
        <v>0</v>
      </c>
      <c r="AK15" s="198">
        <v>99.62</v>
      </c>
      <c r="AL15" s="198">
        <v>0</v>
      </c>
      <c r="AM15" s="198">
        <v>0</v>
      </c>
      <c r="AN15" s="198">
        <v>0</v>
      </c>
      <c r="AO15" s="198">
        <v>189.32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322.10000000000002</v>
      </c>
      <c r="L16" s="198">
        <v>9.14</v>
      </c>
      <c r="M16" s="198">
        <v>58.17</v>
      </c>
      <c r="N16" s="198">
        <v>50.04</v>
      </c>
      <c r="O16" s="198">
        <v>70.69</v>
      </c>
      <c r="P16" s="198">
        <v>23.94</v>
      </c>
      <c r="Q16" s="198">
        <v>7.16</v>
      </c>
      <c r="R16" s="198">
        <v>8.98</v>
      </c>
      <c r="S16" s="198">
        <v>11.18</v>
      </c>
      <c r="T16" s="198">
        <v>0</v>
      </c>
      <c r="U16" s="198">
        <v>59.91</v>
      </c>
      <c r="V16" s="198">
        <v>6.04</v>
      </c>
      <c r="W16" s="198">
        <v>19.66</v>
      </c>
      <c r="X16" s="198">
        <v>62.49</v>
      </c>
      <c r="Y16" s="198">
        <v>0</v>
      </c>
      <c r="Z16" s="198">
        <v>117.9</v>
      </c>
      <c r="AA16" s="198">
        <v>29.65</v>
      </c>
      <c r="AB16" s="198">
        <v>0</v>
      </c>
      <c r="AC16" s="198">
        <v>34.89</v>
      </c>
      <c r="AD16" s="198">
        <v>0</v>
      </c>
      <c r="AE16" s="198">
        <v>0</v>
      </c>
      <c r="AF16" s="198">
        <v>0</v>
      </c>
      <c r="AG16" s="198">
        <v>17.54</v>
      </c>
      <c r="AH16" s="198">
        <v>0</v>
      </c>
      <c r="AI16" s="198">
        <v>138.74</v>
      </c>
      <c r="AJ16" s="198">
        <v>0</v>
      </c>
      <c r="AK16" s="198">
        <v>99.62</v>
      </c>
      <c r="AL16" s="198">
        <v>0</v>
      </c>
      <c r="AM16" s="198">
        <v>0</v>
      </c>
      <c r="AN16" s="198">
        <v>0</v>
      </c>
      <c r="AO16" s="198">
        <v>167.02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343.5</v>
      </c>
      <c r="L17" s="198">
        <v>9.14</v>
      </c>
      <c r="M17" s="198">
        <v>58.17</v>
      </c>
      <c r="N17" s="198">
        <v>50.04</v>
      </c>
      <c r="O17" s="198">
        <v>70.69</v>
      </c>
      <c r="P17" s="198">
        <v>23.94</v>
      </c>
      <c r="Q17" s="198">
        <v>7.16</v>
      </c>
      <c r="R17" s="198">
        <v>8.98</v>
      </c>
      <c r="S17" s="198">
        <v>11.18</v>
      </c>
      <c r="T17" s="198">
        <v>0</v>
      </c>
      <c r="U17" s="198">
        <v>59.91</v>
      </c>
      <c r="V17" s="198">
        <v>6.04</v>
      </c>
      <c r="W17" s="198">
        <v>19.66</v>
      </c>
      <c r="X17" s="198">
        <v>62.49</v>
      </c>
      <c r="Y17" s="198">
        <v>0</v>
      </c>
      <c r="Z17" s="198">
        <v>117.9</v>
      </c>
      <c r="AA17" s="198">
        <v>29.65</v>
      </c>
      <c r="AB17" s="198">
        <v>0</v>
      </c>
      <c r="AC17" s="198">
        <v>34.89</v>
      </c>
      <c r="AD17" s="198">
        <v>0</v>
      </c>
      <c r="AE17" s="198">
        <v>0</v>
      </c>
      <c r="AF17" s="198">
        <v>0</v>
      </c>
      <c r="AG17" s="198">
        <v>17.54</v>
      </c>
      <c r="AH17" s="198">
        <v>0</v>
      </c>
      <c r="AI17" s="198">
        <v>138.74</v>
      </c>
      <c r="AJ17" s="198">
        <v>0</v>
      </c>
      <c r="AK17" s="198">
        <v>99.62</v>
      </c>
      <c r="AL17" s="198">
        <v>0</v>
      </c>
      <c r="AM17" s="198">
        <v>0</v>
      </c>
      <c r="AN17" s="198">
        <v>0</v>
      </c>
      <c r="AO17" s="198">
        <v>45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364.91</v>
      </c>
      <c r="L18" s="198">
        <v>9.14</v>
      </c>
      <c r="M18" s="198">
        <v>58.17</v>
      </c>
      <c r="N18" s="198">
        <v>50.04</v>
      </c>
      <c r="O18" s="198">
        <v>70.69</v>
      </c>
      <c r="P18" s="198">
        <v>23.94</v>
      </c>
      <c r="Q18" s="198">
        <v>7.16</v>
      </c>
      <c r="R18" s="198">
        <v>8.98</v>
      </c>
      <c r="S18" s="198">
        <v>11.18</v>
      </c>
      <c r="T18" s="198">
        <v>0</v>
      </c>
      <c r="U18" s="198">
        <v>59.91</v>
      </c>
      <c r="V18" s="198">
        <v>6.04</v>
      </c>
      <c r="W18" s="198">
        <v>19.66</v>
      </c>
      <c r="X18" s="198">
        <v>62.49</v>
      </c>
      <c r="Y18" s="198">
        <v>0</v>
      </c>
      <c r="Z18" s="198">
        <v>117.9</v>
      </c>
      <c r="AA18" s="198">
        <v>29.65</v>
      </c>
      <c r="AB18" s="198">
        <v>0</v>
      </c>
      <c r="AC18" s="198">
        <v>34.89</v>
      </c>
      <c r="AD18" s="198">
        <v>0</v>
      </c>
      <c r="AE18" s="198">
        <v>0</v>
      </c>
      <c r="AF18" s="198">
        <v>0</v>
      </c>
      <c r="AG18" s="198">
        <v>17.54</v>
      </c>
      <c r="AH18" s="198">
        <v>0</v>
      </c>
      <c r="AI18" s="198">
        <v>138.74</v>
      </c>
      <c r="AJ18" s="198">
        <v>0</v>
      </c>
      <c r="AK18" s="198">
        <v>99.62</v>
      </c>
      <c r="AL18" s="198">
        <v>0</v>
      </c>
      <c r="AM18" s="198">
        <v>0</v>
      </c>
      <c r="AN18" s="198">
        <v>0</v>
      </c>
      <c r="AO18" s="198">
        <v>45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386.31</v>
      </c>
      <c r="L19" s="198">
        <v>9.14</v>
      </c>
      <c r="M19" s="198">
        <v>58.17</v>
      </c>
      <c r="N19" s="198">
        <v>50.04</v>
      </c>
      <c r="O19" s="198">
        <v>70.69</v>
      </c>
      <c r="P19" s="198">
        <v>23.94</v>
      </c>
      <c r="Q19" s="198">
        <v>7.16</v>
      </c>
      <c r="R19" s="198">
        <v>8.98</v>
      </c>
      <c r="S19" s="198">
        <v>11.18</v>
      </c>
      <c r="T19" s="198">
        <v>0</v>
      </c>
      <c r="U19" s="198">
        <v>59.91</v>
      </c>
      <c r="V19" s="198">
        <v>6.04</v>
      </c>
      <c r="W19" s="198">
        <v>19.66</v>
      </c>
      <c r="X19" s="198">
        <v>62.49</v>
      </c>
      <c r="Y19" s="198">
        <v>0</v>
      </c>
      <c r="Z19" s="198">
        <v>117.9</v>
      </c>
      <c r="AA19" s="198">
        <v>29.65</v>
      </c>
      <c r="AB19" s="198">
        <v>0</v>
      </c>
      <c r="AC19" s="198">
        <v>34.89</v>
      </c>
      <c r="AD19" s="198">
        <v>0</v>
      </c>
      <c r="AE19" s="198">
        <v>0</v>
      </c>
      <c r="AF19" s="198">
        <v>0</v>
      </c>
      <c r="AG19" s="198">
        <v>17.54</v>
      </c>
      <c r="AH19" s="198">
        <v>0</v>
      </c>
      <c r="AI19" s="198">
        <v>138.74</v>
      </c>
      <c r="AJ19" s="198">
        <v>0</v>
      </c>
      <c r="AK19" s="198">
        <v>99.62</v>
      </c>
      <c r="AL19" s="198">
        <v>0</v>
      </c>
      <c r="AM19" s="198">
        <v>0</v>
      </c>
      <c r="AN19" s="198">
        <v>0</v>
      </c>
      <c r="AO19" s="198">
        <v>45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407.72</v>
      </c>
      <c r="L20" s="198">
        <v>9.14</v>
      </c>
      <c r="M20" s="198">
        <v>58.17</v>
      </c>
      <c r="N20" s="198">
        <v>50.04</v>
      </c>
      <c r="O20" s="198">
        <v>70.69</v>
      </c>
      <c r="P20" s="198">
        <v>23.94</v>
      </c>
      <c r="Q20" s="198">
        <v>7.16</v>
      </c>
      <c r="R20" s="198">
        <v>8.98</v>
      </c>
      <c r="S20" s="198">
        <v>11.18</v>
      </c>
      <c r="T20" s="198">
        <v>0</v>
      </c>
      <c r="U20" s="198">
        <v>59.91</v>
      </c>
      <c r="V20" s="198">
        <v>6.04</v>
      </c>
      <c r="W20" s="198">
        <v>19.66</v>
      </c>
      <c r="X20" s="198">
        <v>62.49</v>
      </c>
      <c r="Y20" s="198">
        <v>0</v>
      </c>
      <c r="Z20" s="198">
        <v>117.9</v>
      </c>
      <c r="AA20" s="198">
        <v>29.65</v>
      </c>
      <c r="AB20" s="198">
        <v>0</v>
      </c>
      <c r="AC20" s="198">
        <v>34.89</v>
      </c>
      <c r="AD20" s="198">
        <v>0</v>
      </c>
      <c r="AE20" s="198">
        <v>0</v>
      </c>
      <c r="AF20" s="198">
        <v>0</v>
      </c>
      <c r="AG20" s="198">
        <v>17.54</v>
      </c>
      <c r="AH20" s="198">
        <v>0</v>
      </c>
      <c r="AI20" s="198">
        <v>138.74</v>
      </c>
      <c r="AJ20" s="198">
        <v>0</v>
      </c>
      <c r="AK20" s="198">
        <v>99.62</v>
      </c>
      <c r="AL20" s="198">
        <v>0</v>
      </c>
      <c r="AM20" s="198">
        <v>0</v>
      </c>
      <c r="AN20" s="198">
        <v>0</v>
      </c>
      <c r="AO20" s="198">
        <v>45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429.11</v>
      </c>
      <c r="L21" s="198">
        <v>9.14</v>
      </c>
      <c r="M21" s="198">
        <v>58.17</v>
      </c>
      <c r="N21" s="198">
        <v>50.04</v>
      </c>
      <c r="O21" s="198">
        <v>70.69</v>
      </c>
      <c r="P21" s="198">
        <v>23.94</v>
      </c>
      <c r="Q21" s="198">
        <v>7.16</v>
      </c>
      <c r="R21" s="198">
        <v>8.98</v>
      </c>
      <c r="S21" s="198">
        <v>11.18</v>
      </c>
      <c r="T21" s="198">
        <v>0</v>
      </c>
      <c r="U21" s="198">
        <v>59.91</v>
      </c>
      <c r="V21" s="198">
        <v>6.04</v>
      </c>
      <c r="W21" s="198">
        <v>19.66</v>
      </c>
      <c r="X21" s="198">
        <v>62.49</v>
      </c>
      <c r="Y21" s="198">
        <v>0</v>
      </c>
      <c r="Z21" s="198">
        <v>117.9</v>
      </c>
      <c r="AA21" s="198">
        <v>29.65</v>
      </c>
      <c r="AB21" s="198">
        <v>0</v>
      </c>
      <c r="AC21" s="198">
        <v>34.89</v>
      </c>
      <c r="AD21" s="198">
        <v>0</v>
      </c>
      <c r="AE21" s="198">
        <v>0</v>
      </c>
      <c r="AF21" s="198">
        <v>0</v>
      </c>
      <c r="AG21" s="198">
        <v>17.54</v>
      </c>
      <c r="AH21" s="198">
        <v>0</v>
      </c>
      <c r="AI21" s="198">
        <v>138.74</v>
      </c>
      <c r="AJ21" s="198">
        <v>0</v>
      </c>
      <c r="AK21" s="198">
        <v>99.62</v>
      </c>
      <c r="AL21" s="198">
        <v>0</v>
      </c>
      <c r="AM21" s="198">
        <v>0</v>
      </c>
      <c r="AN21" s="198">
        <v>0</v>
      </c>
      <c r="AO21" s="198">
        <v>45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450.52</v>
      </c>
      <c r="L22" s="198">
        <v>9.14</v>
      </c>
      <c r="M22" s="198">
        <v>58.17</v>
      </c>
      <c r="N22" s="198">
        <v>50.04</v>
      </c>
      <c r="O22" s="198">
        <v>70.69</v>
      </c>
      <c r="P22" s="198">
        <v>23.94</v>
      </c>
      <c r="Q22" s="198">
        <v>7.16</v>
      </c>
      <c r="R22" s="198">
        <v>8.98</v>
      </c>
      <c r="S22" s="198">
        <v>11.18</v>
      </c>
      <c r="T22" s="198">
        <v>0</v>
      </c>
      <c r="U22" s="198">
        <v>59.91</v>
      </c>
      <c r="V22" s="198">
        <v>6.04</v>
      </c>
      <c r="W22" s="198">
        <v>19.66</v>
      </c>
      <c r="X22" s="198">
        <v>62.49</v>
      </c>
      <c r="Y22" s="198">
        <v>0</v>
      </c>
      <c r="Z22" s="198">
        <v>117.9</v>
      </c>
      <c r="AA22" s="198">
        <v>29.65</v>
      </c>
      <c r="AB22" s="198">
        <v>0</v>
      </c>
      <c r="AC22" s="198">
        <v>34.89</v>
      </c>
      <c r="AD22" s="198">
        <v>0</v>
      </c>
      <c r="AE22" s="198">
        <v>0</v>
      </c>
      <c r="AF22" s="198">
        <v>0</v>
      </c>
      <c r="AG22" s="198">
        <v>17.54</v>
      </c>
      <c r="AH22" s="198">
        <v>0</v>
      </c>
      <c r="AI22" s="198">
        <v>138.74</v>
      </c>
      <c r="AJ22" s="198">
        <v>0</v>
      </c>
      <c r="AK22" s="198">
        <v>99.62</v>
      </c>
      <c r="AL22" s="198">
        <v>0</v>
      </c>
      <c r="AM22" s="198">
        <v>0</v>
      </c>
      <c r="AN22" s="198">
        <v>0</v>
      </c>
      <c r="AO22" s="198">
        <v>45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477.26</v>
      </c>
      <c r="L23" s="198">
        <v>9.14</v>
      </c>
      <c r="M23" s="198">
        <v>58.17</v>
      </c>
      <c r="N23" s="198">
        <v>50.04</v>
      </c>
      <c r="O23" s="198">
        <v>70.69</v>
      </c>
      <c r="P23" s="198">
        <v>23.94</v>
      </c>
      <c r="Q23" s="198">
        <v>7.16</v>
      </c>
      <c r="R23" s="198">
        <v>8.98</v>
      </c>
      <c r="S23" s="198">
        <v>11.18</v>
      </c>
      <c r="T23" s="198">
        <v>0</v>
      </c>
      <c r="U23" s="198">
        <v>59.91</v>
      </c>
      <c r="V23" s="198">
        <v>6.04</v>
      </c>
      <c r="W23" s="198">
        <v>19.66</v>
      </c>
      <c r="X23" s="198">
        <v>62.49</v>
      </c>
      <c r="Y23" s="198">
        <v>0</v>
      </c>
      <c r="Z23" s="198">
        <v>117.9</v>
      </c>
      <c r="AA23" s="198">
        <v>29.65</v>
      </c>
      <c r="AB23" s="198">
        <v>0</v>
      </c>
      <c r="AC23" s="198">
        <v>34.89</v>
      </c>
      <c r="AD23" s="198">
        <v>0</v>
      </c>
      <c r="AE23" s="198">
        <v>0</v>
      </c>
      <c r="AF23" s="198">
        <v>0</v>
      </c>
      <c r="AG23" s="198">
        <v>17.54</v>
      </c>
      <c r="AH23" s="198">
        <v>0</v>
      </c>
      <c r="AI23" s="198">
        <v>138.74</v>
      </c>
      <c r="AJ23" s="198">
        <v>0</v>
      </c>
      <c r="AK23" s="198">
        <v>99.62</v>
      </c>
      <c r="AL23" s="198">
        <v>0</v>
      </c>
      <c r="AM23" s="198">
        <v>0</v>
      </c>
      <c r="AN23" s="198">
        <v>0</v>
      </c>
      <c r="AO23" s="198">
        <v>45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494.2</v>
      </c>
      <c r="L24" s="198">
        <v>9.14</v>
      </c>
      <c r="M24" s="198">
        <v>58.17</v>
      </c>
      <c r="N24" s="198">
        <v>50.04</v>
      </c>
      <c r="O24" s="198">
        <v>70.69</v>
      </c>
      <c r="P24" s="198">
        <v>23.94</v>
      </c>
      <c r="Q24" s="198">
        <v>7.16</v>
      </c>
      <c r="R24" s="198">
        <v>8.98</v>
      </c>
      <c r="S24" s="198">
        <v>11.18</v>
      </c>
      <c r="T24" s="198">
        <v>0</v>
      </c>
      <c r="U24" s="198">
        <v>59.91</v>
      </c>
      <c r="V24" s="198">
        <v>6.04</v>
      </c>
      <c r="W24" s="198">
        <v>19.66</v>
      </c>
      <c r="X24" s="198">
        <v>62.49</v>
      </c>
      <c r="Y24" s="198">
        <v>0</v>
      </c>
      <c r="Z24" s="198">
        <v>117.9</v>
      </c>
      <c r="AA24" s="198">
        <v>29.65</v>
      </c>
      <c r="AB24" s="198">
        <v>0</v>
      </c>
      <c r="AC24" s="198">
        <v>34.89</v>
      </c>
      <c r="AD24" s="198">
        <v>0</v>
      </c>
      <c r="AE24" s="198">
        <v>0</v>
      </c>
      <c r="AF24" s="198">
        <v>0</v>
      </c>
      <c r="AG24" s="198">
        <v>17.54</v>
      </c>
      <c r="AH24" s="198">
        <v>0</v>
      </c>
      <c r="AI24" s="198">
        <v>138.74</v>
      </c>
      <c r="AJ24" s="198">
        <v>0</v>
      </c>
      <c r="AK24" s="198">
        <v>99.62</v>
      </c>
      <c r="AL24" s="198">
        <v>0</v>
      </c>
      <c r="AM24" s="198">
        <v>0</v>
      </c>
      <c r="AN24" s="198">
        <v>0</v>
      </c>
      <c r="AO24" s="198">
        <v>45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494.2</v>
      </c>
      <c r="L25" s="198">
        <v>9.98</v>
      </c>
      <c r="M25" s="198">
        <v>58.17</v>
      </c>
      <c r="N25" s="198">
        <v>50.04</v>
      </c>
      <c r="O25" s="198">
        <v>70.69</v>
      </c>
      <c r="P25" s="198">
        <v>23.94</v>
      </c>
      <c r="Q25" s="198">
        <v>7.16</v>
      </c>
      <c r="R25" s="198">
        <v>8.98</v>
      </c>
      <c r="S25" s="198">
        <v>11.18</v>
      </c>
      <c r="T25" s="198">
        <v>0</v>
      </c>
      <c r="U25" s="198">
        <v>59.91</v>
      </c>
      <c r="V25" s="198">
        <v>6.04</v>
      </c>
      <c r="W25" s="198">
        <v>19.66</v>
      </c>
      <c r="X25" s="198">
        <v>62.49</v>
      </c>
      <c r="Y25" s="198">
        <v>0</v>
      </c>
      <c r="Z25" s="198">
        <v>117.9</v>
      </c>
      <c r="AA25" s="198">
        <v>29.65</v>
      </c>
      <c r="AB25" s="198">
        <v>0</v>
      </c>
      <c r="AC25" s="198">
        <v>34.89</v>
      </c>
      <c r="AD25" s="198">
        <v>0</v>
      </c>
      <c r="AE25" s="198">
        <v>0</v>
      </c>
      <c r="AF25" s="198">
        <v>0</v>
      </c>
      <c r="AG25" s="198">
        <v>17.54</v>
      </c>
      <c r="AH25" s="198">
        <v>0</v>
      </c>
      <c r="AI25" s="198">
        <v>138.74</v>
      </c>
      <c r="AJ25" s="198">
        <v>0</v>
      </c>
      <c r="AK25" s="198">
        <v>99.62</v>
      </c>
      <c r="AL25" s="198">
        <v>0</v>
      </c>
      <c r="AM25" s="198">
        <v>0</v>
      </c>
      <c r="AN25" s="198">
        <v>0</v>
      </c>
      <c r="AO25" s="198">
        <v>45.98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494.2</v>
      </c>
      <c r="L26" s="198">
        <v>10.36</v>
      </c>
      <c r="M26" s="198">
        <v>58.17</v>
      </c>
      <c r="N26" s="198">
        <v>50.04</v>
      </c>
      <c r="O26" s="198">
        <v>70.69</v>
      </c>
      <c r="P26" s="198">
        <v>23.94</v>
      </c>
      <c r="Q26" s="198">
        <v>7.16</v>
      </c>
      <c r="R26" s="198">
        <v>8.98</v>
      </c>
      <c r="S26" s="198">
        <v>11.18</v>
      </c>
      <c r="T26" s="198">
        <v>0</v>
      </c>
      <c r="U26" s="198">
        <v>59.91</v>
      </c>
      <c r="V26" s="198">
        <v>6.04</v>
      </c>
      <c r="W26" s="198">
        <v>19.66</v>
      </c>
      <c r="X26" s="198">
        <v>62.49</v>
      </c>
      <c r="Y26" s="198">
        <v>0</v>
      </c>
      <c r="Z26" s="198">
        <v>117.9</v>
      </c>
      <c r="AA26" s="198">
        <v>29.65</v>
      </c>
      <c r="AB26" s="198">
        <v>0</v>
      </c>
      <c r="AC26" s="198">
        <v>34.89</v>
      </c>
      <c r="AD26" s="198">
        <v>0</v>
      </c>
      <c r="AE26" s="198">
        <v>0</v>
      </c>
      <c r="AF26" s="198">
        <v>0</v>
      </c>
      <c r="AG26" s="198">
        <v>17.54</v>
      </c>
      <c r="AH26" s="198">
        <v>0</v>
      </c>
      <c r="AI26" s="198">
        <v>138.74</v>
      </c>
      <c r="AJ26" s="198">
        <v>0</v>
      </c>
      <c r="AK26" s="198">
        <v>99.62</v>
      </c>
      <c r="AL26" s="198">
        <v>0</v>
      </c>
      <c r="AM26" s="198">
        <v>0</v>
      </c>
      <c r="AN26" s="198">
        <v>0</v>
      </c>
      <c r="AO26" s="198">
        <v>45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494.2</v>
      </c>
      <c r="L27" s="198">
        <v>10.65</v>
      </c>
      <c r="M27" s="198">
        <v>58.17</v>
      </c>
      <c r="N27" s="198">
        <v>50.04</v>
      </c>
      <c r="O27" s="198">
        <v>70.69</v>
      </c>
      <c r="P27" s="198">
        <v>23.94</v>
      </c>
      <c r="Q27" s="198">
        <v>7.16</v>
      </c>
      <c r="R27" s="198">
        <v>8.98</v>
      </c>
      <c r="S27" s="198">
        <v>11.18</v>
      </c>
      <c r="T27" s="198">
        <v>0</v>
      </c>
      <c r="U27" s="198">
        <v>59.91</v>
      </c>
      <c r="V27" s="198">
        <v>6.04</v>
      </c>
      <c r="W27" s="198">
        <v>19.66</v>
      </c>
      <c r="X27" s="198">
        <v>62.49</v>
      </c>
      <c r="Y27" s="198">
        <v>0</v>
      </c>
      <c r="Z27" s="198">
        <v>117.9</v>
      </c>
      <c r="AA27" s="198">
        <v>29.65</v>
      </c>
      <c r="AB27" s="198">
        <v>0</v>
      </c>
      <c r="AC27" s="198">
        <v>34.89</v>
      </c>
      <c r="AD27" s="198">
        <v>0</v>
      </c>
      <c r="AE27" s="198">
        <v>0</v>
      </c>
      <c r="AF27" s="198">
        <v>0</v>
      </c>
      <c r="AG27" s="198">
        <v>17.54</v>
      </c>
      <c r="AH27" s="198">
        <v>0</v>
      </c>
      <c r="AI27" s="198">
        <v>138.74</v>
      </c>
      <c r="AJ27" s="198">
        <v>0</v>
      </c>
      <c r="AK27" s="198">
        <v>99.62</v>
      </c>
      <c r="AL27" s="198">
        <v>0</v>
      </c>
      <c r="AM27" s="198">
        <v>0</v>
      </c>
      <c r="AN27" s="198">
        <v>0</v>
      </c>
      <c r="AO27" s="198">
        <v>45.98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494.2</v>
      </c>
      <c r="L28" s="198">
        <v>10.65</v>
      </c>
      <c r="M28" s="198">
        <v>58.17</v>
      </c>
      <c r="N28" s="198">
        <v>50.04</v>
      </c>
      <c r="O28" s="198">
        <v>70.69</v>
      </c>
      <c r="P28" s="198">
        <v>23.94</v>
      </c>
      <c r="Q28" s="198">
        <v>7.16</v>
      </c>
      <c r="R28" s="198">
        <v>8.98</v>
      </c>
      <c r="S28" s="198">
        <v>11.18</v>
      </c>
      <c r="T28" s="198">
        <v>0</v>
      </c>
      <c r="U28" s="198">
        <v>59.91</v>
      </c>
      <c r="V28" s="198">
        <v>6.04</v>
      </c>
      <c r="W28" s="198">
        <v>19.66</v>
      </c>
      <c r="X28" s="198">
        <v>62.49</v>
      </c>
      <c r="Y28" s="198">
        <v>0</v>
      </c>
      <c r="Z28" s="198">
        <v>117.9</v>
      </c>
      <c r="AA28" s="198">
        <v>29.65</v>
      </c>
      <c r="AB28" s="198">
        <v>0</v>
      </c>
      <c r="AC28" s="198">
        <v>34.89</v>
      </c>
      <c r="AD28" s="198">
        <v>0</v>
      </c>
      <c r="AE28" s="198">
        <v>0</v>
      </c>
      <c r="AF28" s="198">
        <v>0</v>
      </c>
      <c r="AG28" s="198">
        <v>17.54</v>
      </c>
      <c r="AH28" s="198">
        <v>0</v>
      </c>
      <c r="AI28" s="198">
        <v>138.74</v>
      </c>
      <c r="AJ28" s="198">
        <v>0</v>
      </c>
      <c r="AK28" s="198">
        <v>99.62</v>
      </c>
      <c r="AL28" s="198">
        <v>0</v>
      </c>
      <c r="AM28" s="198">
        <v>0</v>
      </c>
      <c r="AN28" s="198">
        <v>0</v>
      </c>
      <c r="AO28" s="198">
        <v>45</v>
      </c>
      <c r="AP28" s="198">
        <v>0</v>
      </c>
      <c r="AQ28" s="198">
        <v>0.47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494.2</v>
      </c>
      <c r="L29" s="198">
        <v>10.65</v>
      </c>
      <c r="M29" s="198">
        <v>58.17</v>
      </c>
      <c r="N29" s="198">
        <v>50.04</v>
      </c>
      <c r="O29" s="198">
        <v>70.69</v>
      </c>
      <c r="P29" s="198">
        <v>23.94</v>
      </c>
      <c r="Q29" s="198">
        <v>7.16</v>
      </c>
      <c r="R29" s="198">
        <v>8.98</v>
      </c>
      <c r="S29" s="198">
        <v>11.18</v>
      </c>
      <c r="T29" s="198">
        <v>0</v>
      </c>
      <c r="U29" s="198">
        <v>59.91</v>
      </c>
      <c r="V29" s="198">
        <v>6.04</v>
      </c>
      <c r="W29" s="198">
        <v>19.66</v>
      </c>
      <c r="X29" s="198">
        <v>62.49</v>
      </c>
      <c r="Y29" s="198">
        <v>0</v>
      </c>
      <c r="Z29" s="198">
        <v>117.9</v>
      </c>
      <c r="AA29" s="198">
        <v>29.65</v>
      </c>
      <c r="AB29" s="198">
        <v>0</v>
      </c>
      <c r="AC29" s="198">
        <v>34.89</v>
      </c>
      <c r="AD29" s="198">
        <v>0</v>
      </c>
      <c r="AE29" s="198">
        <v>0</v>
      </c>
      <c r="AF29" s="198">
        <v>0</v>
      </c>
      <c r="AG29" s="198">
        <v>17.54</v>
      </c>
      <c r="AH29" s="198">
        <v>0</v>
      </c>
      <c r="AI29" s="198">
        <v>138.74</v>
      </c>
      <c r="AJ29" s="198">
        <v>0</v>
      </c>
      <c r="AK29" s="198">
        <v>99.62</v>
      </c>
      <c r="AL29" s="198">
        <v>0</v>
      </c>
      <c r="AM29" s="198">
        <v>0</v>
      </c>
      <c r="AN29" s="198">
        <v>0</v>
      </c>
      <c r="AO29" s="198">
        <v>45.98</v>
      </c>
      <c r="AP29" s="198">
        <v>0</v>
      </c>
      <c r="AQ29" s="198">
        <v>5.39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494.2</v>
      </c>
      <c r="L30" s="198">
        <v>10.65</v>
      </c>
      <c r="M30" s="198">
        <v>58.17</v>
      </c>
      <c r="N30" s="198">
        <v>50.04</v>
      </c>
      <c r="O30" s="198">
        <v>70.69</v>
      </c>
      <c r="P30" s="198">
        <v>23.94</v>
      </c>
      <c r="Q30" s="198">
        <v>7.16</v>
      </c>
      <c r="R30" s="198">
        <v>8.98</v>
      </c>
      <c r="S30" s="198">
        <v>11.18</v>
      </c>
      <c r="T30" s="198">
        <v>0</v>
      </c>
      <c r="U30" s="198">
        <v>59.91</v>
      </c>
      <c r="V30" s="198">
        <v>6.04</v>
      </c>
      <c r="W30" s="198">
        <v>19.66</v>
      </c>
      <c r="X30" s="198">
        <v>62.49</v>
      </c>
      <c r="Y30" s="198">
        <v>0</v>
      </c>
      <c r="Z30" s="198">
        <v>117.9</v>
      </c>
      <c r="AA30" s="198">
        <v>29.65</v>
      </c>
      <c r="AB30" s="198">
        <v>0</v>
      </c>
      <c r="AC30" s="198">
        <v>34.89</v>
      </c>
      <c r="AD30" s="198">
        <v>0</v>
      </c>
      <c r="AE30" s="198">
        <v>0</v>
      </c>
      <c r="AF30" s="198">
        <v>0</v>
      </c>
      <c r="AG30" s="198">
        <v>17.54</v>
      </c>
      <c r="AH30" s="198">
        <v>0</v>
      </c>
      <c r="AI30" s="198">
        <v>138.74</v>
      </c>
      <c r="AJ30" s="198">
        <v>0</v>
      </c>
      <c r="AK30" s="198">
        <v>99.62</v>
      </c>
      <c r="AL30" s="198">
        <v>0</v>
      </c>
      <c r="AM30" s="198">
        <v>0</v>
      </c>
      <c r="AN30" s="198">
        <v>0</v>
      </c>
      <c r="AO30" s="198">
        <v>45</v>
      </c>
      <c r="AP30" s="198">
        <v>0</v>
      </c>
      <c r="AQ30" s="198">
        <v>14.16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494.2</v>
      </c>
      <c r="L31" s="198">
        <v>10.65</v>
      </c>
      <c r="M31" s="198">
        <v>61.51</v>
      </c>
      <c r="N31" s="198">
        <v>50.04</v>
      </c>
      <c r="O31" s="198">
        <v>70.69</v>
      </c>
      <c r="P31" s="198">
        <v>23.94</v>
      </c>
      <c r="Q31" s="198">
        <v>7.16</v>
      </c>
      <c r="R31" s="198">
        <v>8.98</v>
      </c>
      <c r="S31" s="198">
        <v>11.18</v>
      </c>
      <c r="T31" s="198">
        <v>0</v>
      </c>
      <c r="U31" s="198">
        <v>59.91</v>
      </c>
      <c r="V31" s="198">
        <v>6.04</v>
      </c>
      <c r="W31" s="198">
        <v>19.66</v>
      </c>
      <c r="X31" s="198">
        <v>62.49</v>
      </c>
      <c r="Y31" s="198">
        <v>0</v>
      </c>
      <c r="Z31" s="198">
        <v>117.9</v>
      </c>
      <c r="AA31" s="198">
        <v>29.65</v>
      </c>
      <c r="AB31" s="198">
        <v>0</v>
      </c>
      <c r="AC31" s="198">
        <v>34.89</v>
      </c>
      <c r="AD31" s="198">
        <v>0</v>
      </c>
      <c r="AE31" s="198">
        <v>0</v>
      </c>
      <c r="AF31" s="198">
        <v>0</v>
      </c>
      <c r="AG31" s="198">
        <v>17.54</v>
      </c>
      <c r="AH31" s="198">
        <v>0</v>
      </c>
      <c r="AI31" s="198">
        <v>137.33000000000001</v>
      </c>
      <c r="AJ31" s="198">
        <v>0</v>
      </c>
      <c r="AK31" s="198">
        <v>99.62</v>
      </c>
      <c r="AL31" s="198">
        <v>0</v>
      </c>
      <c r="AM31" s="198">
        <v>0</v>
      </c>
      <c r="AN31" s="198">
        <v>0</v>
      </c>
      <c r="AO31" s="198">
        <v>45.24</v>
      </c>
      <c r="AP31" s="198">
        <v>0</v>
      </c>
      <c r="AQ31" s="198">
        <v>22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494.2</v>
      </c>
      <c r="L32" s="198">
        <v>10.65</v>
      </c>
      <c r="M32" s="198">
        <v>61.51</v>
      </c>
      <c r="N32" s="198">
        <v>50.04</v>
      </c>
      <c r="O32" s="198">
        <v>70.69</v>
      </c>
      <c r="P32" s="198">
        <v>23.94</v>
      </c>
      <c r="Q32" s="198">
        <v>7.16</v>
      </c>
      <c r="R32" s="198">
        <v>8.98</v>
      </c>
      <c r="S32" s="198">
        <v>11.18</v>
      </c>
      <c r="T32" s="198">
        <v>0</v>
      </c>
      <c r="U32" s="198">
        <v>59.91</v>
      </c>
      <c r="V32" s="198">
        <v>6.04</v>
      </c>
      <c r="W32" s="198">
        <v>19.66</v>
      </c>
      <c r="X32" s="198">
        <v>62.49</v>
      </c>
      <c r="Y32" s="198">
        <v>0</v>
      </c>
      <c r="Z32" s="198">
        <v>117.9</v>
      </c>
      <c r="AA32" s="198">
        <v>29.65</v>
      </c>
      <c r="AB32" s="198">
        <v>0</v>
      </c>
      <c r="AC32" s="198">
        <v>34.89</v>
      </c>
      <c r="AD32" s="198">
        <v>0</v>
      </c>
      <c r="AE32" s="198">
        <v>0</v>
      </c>
      <c r="AF32" s="198">
        <v>0</v>
      </c>
      <c r="AG32" s="198">
        <v>17.54</v>
      </c>
      <c r="AH32" s="198">
        <v>0</v>
      </c>
      <c r="AI32" s="198">
        <v>137.33000000000001</v>
      </c>
      <c r="AJ32" s="198">
        <v>0</v>
      </c>
      <c r="AK32" s="198">
        <v>99.62</v>
      </c>
      <c r="AL32" s="198">
        <v>0</v>
      </c>
      <c r="AM32" s="198">
        <v>0</v>
      </c>
      <c r="AN32" s="198">
        <v>0</v>
      </c>
      <c r="AO32" s="198">
        <v>45</v>
      </c>
      <c r="AP32" s="198">
        <v>0</v>
      </c>
      <c r="AQ32" s="198">
        <v>22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494.2</v>
      </c>
      <c r="L33" s="198">
        <v>10.65</v>
      </c>
      <c r="M33" s="198">
        <v>61.51</v>
      </c>
      <c r="N33" s="198">
        <v>50.04</v>
      </c>
      <c r="O33" s="198">
        <v>70.69</v>
      </c>
      <c r="P33" s="198">
        <v>23.94</v>
      </c>
      <c r="Q33" s="198">
        <v>7.16</v>
      </c>
      <c r="R33" s="198">
        <v>8.98</v>
      </c>
      <c r="S33" s="198">
        <v>11.18</v>
      </c>
      <c r="T33" s="198">
        <v>0</v>
      </c>
      <c r="U33" s="198">
        <v>59.91</v>
      </c>
      <c r="V33" s="198">
        <v>6.04</v>
      </c>
      <c r="W33" s="198">
        <v>19.66</v>
      </c>
      <c r="X33" s="198">
        <v>62.49</v>
      </c>
      <c r="Y33" s="198">
        <v>0</v>
      </c>
      <c r="Z33" s="198">
        <v>117.9</v>
      </c>
      <c r="AA33" s="198">
        <v>29.65</v>
      </c>
      <c r="AB33" s="198">
        <v>0</v>
      </c>
      <c r="AC33" s="198">
        <v>34.89</v>
      </c>
      <c r="AD33" s="198">
        <v>0</v>
      </c>
      <c r="AE33" s="198">
        <v>0</v>
      </c>
      <c r="AF33" s="198">
        <v>0</v>
      </c>
      <c r="AG33" s="198">
        <v>17.54</v>
      </c>
      <c r="AH33" s="198">
        <v>0</v>
      </c>
      <c r="AI33" s="198">
        <v>137.33000000000001</v>
      </c>
      <c r="AJ33" s="198">
        <v>0</v>
      </c>
      <c r="AK33" s="198">
        <v>99.62</v>
      </c>
      <c r="AL33" s="198">
        <v>0</v>
      </c>
      <c r="AM33" s="198">
        <v>0</v>
      </c>
      <c r="AN33" s="198">
        <v>0</v>
      </c>
      <c r="AO33" s="198">
        <v>45</v>
      </c>
      <c r="AP33" s="198">
        <v>0</v>
      </c>
      <c r="AQ33" s="198">
        <v>22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494.2</v>
      </c>
      <c r="L34" s="198">
        <v>10.65</v>
      </c>
      <c r="M34" s="198">
        <v>61.51</v>
      </c>
      <c r="N34" s="198">
        <v>50.04</v>
      </c>
      <c r="O34" s="198">
        <v>70.69</v>
      </c>
      <c r="P34" s="198">
        <v>23.94</v>
      </c>
      <c r="Q34" s="198">
        <v>7.16</v>
      </c>
      <c r="R34" s="198">
        <v>8.98</v>
      </c>
      <c r="S34" s="198">
        <v>11.18</v>
      </c>
      <c r="T34" s="198">
        <v>0</v>
      </c>
      <c r="U34" s="198">
        <v>59.91</v>
      </c>
      <c r="V34" s="198">
        <v>6.04</v>
      </c>
      <c r="W34" s="198">
        <v>19.66</v>
      </c>
      <c r="X34" s="198">
        <v>62.49</v>
      </c>
      <c r="Y34" s="198">
        <v>0</v>
      </c>
      <c r="Z34" s="198">
        <v>117.9</v>
      </c>
      <c r="AA34" s="198">
        <v>29.65</v>
      </c>
      <c r="AB34" s="198">
        <v>0</v>
      </c>
      <c r="AC34" s="198">
        <v>34.89</v>
      </c>
      <c r="AD34" s="198">
        <v>0</v>
      </c>
      <c r="AE34" s="198">
        <v>0</v>
      </c>
      <c r="AF34" s="198">
        <v>0</v>
      </c>
      <c r="AG34" s="198">
        <v>17.54</v>
      </c>
      <c r="AH34" s="198">
        <v>0</v>
      </c>
      <c r="AI34" s="198">
        <v>137.33000000000001</v>
      </c>
      <c r="AJ34" s="198">
        <v>0</v>
      </c>
      <c r="AK34" s="198">
        <v>99.62</v>
      </c>
      <c r="AL34" s="198">
        <v>0</v>
      </c>
      <c r="AM34" s="198">
        <v>0</v>
      </c>
      <c r="AN34" s="198">
        <v>0</v>
      </c>
      <c r="AO34" s="198">
        <v>45</v>
      </c>
      <c r="AP34" s="198">
        <v>0</v>
      </c>
      <c r="AQ34" s="198">
        <v>22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494.2</v>
      </c>
      <c r="L35" s="198">
        <v>10.65</v>
      </c>
      <c r="M35" s="198">
        <v>61.51</v>
      </c>
      <c r="N35" s="198">
        <v>50.04</v>
      </c>
      <c r="O35" s="198">
        <v>70.69</v>
      </c>
      <c r="P35" s="198">
        <v>23.94</v>
      </c>
      <c r="Q35" s="198">
        <v>7.16</v>
      </c>
      <c r="R35" s="198">
        <v>8.98</v>
      </c>
      <c r="S35" s="198">
        <v>11.18</v>
      </c>
      <c r="T35" s="198">
        <v>0</v>
      </c>
      <c r="U35" s="198">
        <v>59.91</v>
      </c>
      <c r="V35" s="198">
        <v>6.04</v>
      </c>
      <c r="W35" s="198">
        <v>19.66</v>
      </c>
      <c r="X35" s="198">
        <v>62.49</v>
      </c>
      <c r="Y35" s="198">
        <v>0</v>
      </c>
      <c r="Z35" s="198">
        <v>117.9</v>
      </c>
      <c r="AA35" s="198">
        <v>29.65</v>
      </c>
      <c r="AB35" s="198">
        <v>0</v>
      </c>
      <c r="AC35" s="198">
        <v>34.89</v>
      </c>
      <c r="AD35" s="198">
        <v>0</v>
      </c>
      <c r="AE35" s="198">
        <v>0</v>
      </c>
      <c r="AF35" s="198">
        <v>0</v>
      </c>
      <c r="AG35" s="198">
        <v>17.54</v>
      </c>
      <c r="AH35" s="198">
        <v>0</v>
      </c>
      <c r="AI35" s="198">
        <v>137.33000000000001</v>
      </c>
      <c r="AJ35" s="198">
        <v>0</v>
      </c>
      <c r="AK35" s="198">
        <v>99.62</v>
      </c>
      <c r="AL35" s="198">
        <v>0</v>
      </c>
      <c r="AM35" s="198">
        <v>0</v>
      </c>
      <c r="AN35" s="198">
        <v>0</v>
      </c>
      <c r="AO35" s="198">
        <v>45.24</v>
      </c>
      <c r="AP35" s="198">
        <v>0</v>
      </c>
      <c r="AQ35" s="198">
        <v>36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494.2</v>
      </c>
      <c r="L36" s="198">
        <v>10.65</v>
      </c>
      <c r="M36" s="198">
        <v>61.51</v>
      </c>
      <c r="N36" s="198">
        <v>50.04</v>
      </c>
      <c r="O36" s="198">
        <v>70.69</v>
      </c>
      <c r="P36" s="198">
        <v>23.94</v>
      </c>
      <c r="Q36" s="198">
        <v>7.16</v>
      </c>
      <c r="R36" s="198">
        <v>8.98</v>
      </c>
      <c r="S36" s="198">
        <v>11.18</v>
      </c>
      <c r="T36" s="198">
        <v>0</v>
      </c>
      <c r="U36" s="198">
        <v>59.91</v>
      </c>
      <c r="V36" s="198">
        <v>6.04</v>
      </c>
      <c r="W36" s="198">
        <v>19.66</v>
      </c>
      <c r="X36" s="198">
        <v>62.49</v>
      </c>
      <c r="Y36" s="198">
        <v>0</v>
      </c>
      <c r="Z36" s="198">
        <v>117.9</v>
      </c>
      <c r="AA36" s="198">
        <v>29.65</v>
      </c>
      <c r="AB36" s="198">
        <v>0</v>
      </c>
      <c r="AC36" s="198">
        <v>34.89</v>
      </c>
      <c r="AD36" s="198">
        <v>0</v>
      </c>
      <c r="AE36" s="198">
        <v>0</v>
      </c>
      <c r="AF36" s="198">
        <v>0</v>
      </c>
      <c r="AG36" s="198">
        <v>17.54</v>
      </c>
      <c r="AH36" s="198">
        <v>0</v>
      </c>
      <c r="AI36" s="198">
        <v>137.33000000000001</v>
      </c>
      <c r="AJ36" s="198">
        <v>0</v>
      </c>
      <c r="AK36" s="198">
        <v>99.62</v>
      </c>
      <c r="AL36" s="198">
        <v>0</v>
      </c>
      <c r="AM36" s="198">
        <v>0</v>
      </c>
      <c r="AN36" s="198">
        <v>0</v>
      </c>
      <c r="AO36" s="198">
        <v>45.98</v>
      </c>
      <c r="AP36" s="198">
        <v>0</v>
      </c>
      <c r="AQ36" s="198">
        <v>36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494.2</v>
      </c>
      <c r="L37" s="198">
        <v>10.65</v>
      </c>
      <c r="M37" s="198">
        <v>61.51</v>
      </c>
      <c r="N37" s="198">
        <v>50.04</v>
      </c>
      <c r="O37" s="198">
        <v>70.69</v>
      </c>
      <c r="P37" s="198">
        <v>23.94</v>
      </c>
      <c r="Q37" s="198">
        <v>7.16</v>
      </c>
      <c r="R37" s="198">
        <v>8.98</v>
      </c>
      <c r="S37" s="198">
        <v>11.18</v>
      </c>
      <c r="T37" s="198">
        <v>0</v>
      </c>
      <c r="U37" s="198">
        <v>59.91</v>
      </c>
      <c r="V37" s="198">
        <v>6.04</v>
      </c>
      <c r="W37" s="198">
        <v>19.66</v>
      </c>
      <c r="X37" s="198">
        <v>62.49</v>
      </c>
      <c r="Y37" s="198">
        <v>0</v>
      </c>
      <c r="Z37" s="198">
        <v>117.9</v>
      </c>
      <c r="AA37" s="198">
        <v>29.65</v>
      </c>
      <c r="AB37" s="198">
        <v>0</v>
      </c>
      <c r="AC37" s="198">
        <v>34.89</v>
      </c>
      <c r="AD37" s="198">
        <v>0</v>
      </c>
      <c r="AE37" s="198">
        <v>0</v>
      </c>
      <c r="AF37" s="198">
        <v>0</v>
      </c>
      <c r="AG37" s="198">
        <v>17.54</v>
      </c>
      <c r="AH37" s="198">
        <v>0</v>
      </c>
      <c r="AI37" s="198">
        <v>137.33000000000001</v>
      </c>
      <c r="AJ37" s="198">
        <v>0</v>
      </c>
      <c r="AK37" s="198">
        <v>99.62</v>
      </c>
      <c r="AL37" s="198">
        <v>0</v>
      </c>
      <c r="AM37" s="198">
        <v>0</v>
      </c>
      <c r="AN37" s="198">
        <v>0</v>
      </c>
      <c r="AO37" s="198">
        <v>45.98</v>
      </c>
      <c r="AP37" s="198">
        <v>0</v>
      </c>
      <c r="AQ37" s="198">
        <v>36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494.2</v>
      </c>
      <c r="L38" s="198">
        <v>10.65</v>
      </c>
      <c r="M38" s="198">
        <v>61.51</v>
      </c>
      <c r="N38" s="198">
        <v>50.04</v>
      </c>
      <c r="O38" s="198">
        <v>70.69</v>
      </c>
      <c r="P38" s="198">
        <v>23.94</v>
      </c>
      <c r="Q38" s="198">
        <v>7.16</v>
      </c>
      <c r="R38" s="198">
        <v>8.98</v>
      </c>
      <c r="S38" s="198">
        <v>11.18</v>
      </c>
      <c r="T38" s="198">
        <v>0</v>
      </c>
      <c r="U38" s="198">
        <v>59.91</v>
      </c>
      <c r="V38" s="198">
        <v>6.04</v>
      </c>
      <c r="W38" s="198">
        <v>19.66</v>
      </c>
      <c r="X38" s="198">
        <v>62.49</v>
      </c>
      <c r="Y38" s="198">
        <v>0</v>
      </c>
      <c r="Z38" s="198">
        <v>117.9</v>
      </c>
      <c r="AA38" s="198">
        <v>29.65</v>
      </c>
      <c r="AB38" s="198">
        <v>0</v>
      </c>
      <c r="AC38" s="198">
        <v>34.89</v>
      </c>
      <c r="AD38" s="198">
        <v>0</v>
      </c>
      <c r="AE38" s="198">
        <v>0</v>
      </c>
      <c r="AF38" s="198">
        <v>0</v>
      </c>
      <c r="AG38" s="198">
        <v>17.54</v>
      </c>
      <c r="AH38" s="198">
        <v>0</v>
      </c>
      <c r="AI38" s="198">
        <v>137.33000000000001</v>
      </c>
      <c r="AJ38" s="198">
        <v>0</v>
      </c>
      <c r="AK38" s="198">
        <v>99.62</v>
      </c>
      <c r="AL38" s="198">
        <v>0</v>
      </c>
      <c r="AM38" s="198">
        <v>0</v>
      </c>
      <c r="AN38" s="198">
        <v>0</v>
      </c>
      <c r="AO38" s="198">
        <v>45.98</v>
      </c>
      <c r="AP38" s="198">
        <v>0</v>
      </c>
      <c r="AQ38" s="198">
        <v>36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385.84</v>
      </c>
      <c r="L39" s="198">
        <v>10.65</v>
      </c>
      <c r="M39" s="198">
        <v>61.51</v>
      </c>
      <c r="N39" s="198">
        <v>50.04</v>
      </c>
      <c r="O39" s="198">
        <v>70.69</v>
      </c>
      <c r="P39" s="198">
        <v>23.94</v>
      </c>
      <c r="Q39" s="198">
        <v>7.16</v>
      </c>
      <c r="R39" s="198">
        <v>8.98</v>
      </c>
      <c r="S39" s="198">
        <v>11.18</v>
      </c>
      <c r="T39" s="198">
        <v>0</v>
      </c>
      <c r="U39" s="198">
        <v>59.91</v>
      </c>
      <c r="V39" s="198">
        <v>6.04</v>
      </c>
      <c r="W39" s="198">
        <v>19.66</v>
      </c>
      <c r="X39" s="198">
        <v>62.49</v>
      </c>
      <c r="Y39" s="198">
        <v>0</v>
      </c>
      <c r="Z39" s="198">
        <v>117.9</v>
      </c>
      <c r="AA39" s="198">
        <v>29.65</v>
      </c>
      <c r="AB39" s="198">
        <v>0</v>
      </c>
      <c r="AC39" s="198">
        <v>34.89</v>
      </c>
      <c r="AD39" s="198">
        <v>0</v>
      </c>
      <c r="AE39" s="198">
        <v>0</v>
      </c>
      <c r="AF39" s="198">
        <v>0</v>
      </c>
      <c r="AG39" s="198">
        <v>17.54</v>
      </c>
      <c r="AH39" s="198">
        <v>0</v>
      </c>
      <c r="AI39" s="198">
        <v>137.33000000000001</v>
      </c>
      <c r="AJ39" s="198">
        <v>0</v>
      </c>
      <c r="AK39" s="198">
        <v>99.62</v>
      </c>
      <c r="AL39" s="198">
        <v>0</v>
      </c>
      <c r="AM39" s="198">
        <v>0</v>
      </c>
      <c r="AN39" s="198">
        <v>0</v>
      </c>
      <c r="AO39" s="198">
        <v>45</v>
      </c>
      <c r="AP39" s="198">
        <v>0</v>
      </c>
      <c r="AQ39" s="198">
        <v>36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238.26</v>
      </c>
      <c r="L40" s="198">
        <v>10.65</v>
      </c>
      <c r="M40" s="198">
        <v>61.51</v>
      </c>
      <c r="N40" s="198">
        <v>50.04</v>
      </c>
      <c r="O40" s="198">
        <v>70.69</v>
      </c>
      <c r="P40" s="198">
        <v>23.94</v>
      </c>
      <c r="Q40" s="198">
        <v>7.16</v>
      </c>
      <c r="R40" s="198">
        <v>8.98</v>
      </c>
      <c r="S40" s="198">
        <v>11.18</v>
      </c>
      <c r="T40" s="198">
        <v>0</v>
      </c>
      <c r="U40" s="198">
        <v>59.91</v>
      </c>
      <c r="V40" s="198">
        <v>6.04</v>
      </c>
      <c r="W40" s="198">
        <v>19.66</v>
      </c>
      <c r="X40" s="198">
        <v>62.49</v>
      </c>
      <c r="Y40" s="198">
        <v>0</v>
      </c>
      <c r="Z40" s="198">
        <v>117.9</v>
      </c>
      <c r="AA40" s="198">
        <v>29.65</v>
      </c>
      <c r="AB40" s="198">
        <v>0</v>
      </c>
      <c r="AC40" s="198">
        <v>34.89</v>
      </c>
      <c r="AD40" s="198">
        <v>0</v>
      </c>
      <c r="AE40" s="198">
        <v>0</v>
      </c>
      <c r="AF40" s="198">
        <v>0</v>
      </c>
      <c r="AG40" s="198">
        <v>17.54</v>
      </c>
      <c r="AH40" s="198">
        <v>0</v>
      </c>
      <c r="AI40" s="198">
        <v>137.33000000000001</v>
      </c>
      <c r="AJ40" s="198">
        <v>0</v>
      </c>
      <c r="AK40" s="198">
        <v>99.62</v>
      </c>
      <c r="AL40" s="198">
        <v>0</v>
      </c>
      <c r="AM40" s="198">
        <v>0</v>
      </c>
      <c r="AN40" s="198">
        <v>0</v>
      </c>
      <c r="AO40" s="198">
        <v>45</v>
      </c>
      <c r="AP40" s="198">
        <v>0</v>
      </c>
      <c r="AQ40" s="198">
        <v>36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238.26</v>
      </c>
      <c r="L41" s="198">
        <v>10.65</v>
      </c>
      <c r="M41" s="198">
        <v>61.51</v>
      </c>
      <c r="N41" s="198">
        <v>50.04</v>
      </c>
      <c r="O41" s="198">
        <v>70.69</v>
      </c>
      <c r="P41" s="198">
        <v>23.94</v>
      </c>
      <c r="Q41" s="198">
        <v>7.16</v>
      </c>
      <c r="R41" s="198">
        <v>8.98</v>
      </c>
      <c r="S41" s="198">
        <v>11.18</v>
      </c>
      <c r="T41" s="198">
        <v>0</v>
      </c>
      <c r="U41" s="198">
        <v>59.91</v>
      </c>
      <c r="V41" s="198">
        <v>6.04</v>
      </c>
      <c r="W41" s="198">
        <v>19.66</v>
      </c>
      <c r="X41" s="198">
        <v>62.49</v>
      </c>
      <c r="Y41" s="198">
        <v>0</v>
      </c>
      <c r="Z41" s="198">
        <v>117.9</v>
      </c>
      <c r="AA41" s="198">
        <v>29.65</v>
      </c>
      <c r="AB41" s="198">
        <v>0</v>
      </c>
      <c r="AC41" s="198">
        <v>13.46</v>
      </c>
      <c r="AD41" s="198">
        <v>0</v>
      </c>
      <c r="AE41" s="198">
        <v>0</v>
      </c>
      <c r="AF41" s="198">
        <v>0</v>
      </c>
      <c r="AG41" s="198">
        <v>17.54</v>
      </c>
      <c r="AH41" s="198">
        <v>0</v>
      </c>
      <c r="AI41" s="198">
        <v>137.33000000000001</v>
      </c>
      <c r="AJ41" s="198">
        <v>0</v>
      </c>
      <c r="AK41" s="198">
        <v>99.62</v>
      </c>
      <c r="AL41" s="198">
        <v>0</v>
      </c>
      <c r="AM41" s="198">
        <v>0</v>
      </c>
      <c r="AN41" s="198">
        <v>0</v>
      </c>
      <c r="AO41" s="198">
        <v>45.98</v>
      </c>
      <c r="AP41" s="198">
        <v>0</v>
      </c>
      <c r="AQ41" s="198">
        <v>36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238.26</v>
      </c>
      <c r="L42" s="198">
        <v>10.65</v>
      </c>
      <c r="M42" s="198">
        <v>61.51</v>
      </c>
      <c r="N42" s="198">
        <v>50.04</v>
      </c>
      <c r="O42" s="198">
        <v>70.69</v>
      </c>
      <c r="P42" s="198">
        <v>23.94</v>
      </c>
      <c r="Q42" s="198">
        <v>7.16</v>
      </c>
      <c r="R42" s="198">
        <v>8.98</v>
      </c>
      <c r="S42" s="198">
        <v>11.18</v>
      </c>
      <c r="T42" s="198">
        <v>0</v>
      </c>
      <c r="U42" s="198">
        <v>59.91</v>
      </c>
      <c r="V42" s="198">
        <v>6.04</v>
      </c>
      <c r="W42" s="198">
        <v>19.66</v>
      </c>
      <c r="X42" s="198">
        <v>62.49</v>
      </c>
      <c r="Y42" s="198">
        <v>0</v>
      </c>
      <c r="Z42" s="198">
        <v>117.9</v>
      </c>
      <c r="AA42" s="198">
        <v>29.65</v>
      </c>
      <c r="AB42" s="198">
        <v>0</v>
      </c>
      <c r="AC42" s="198">
        <v>13.46</v>
      </c>
      <c r="AD42" s="198">
        <v>0</v>
      </c>
      <c r="AE42" s="198">
        <v>0</v>
      </c>
      <c r="AF42" s="198">
        <v>0</v>
      </c>
      <c r="AG42" s="198">
        <v>17.54</v>
      </c>
      <c r="AH42" s="198">
        <v>0</v>
      </c>
      <c r="AI42" s="198">
        <v>137.33000000000001</v>
      </c>
      <c r="AJ42" s="198">
        <v>0</v>
      </c>
      <c r="AK42" s="198">
        <v>99.62</v>
      </c>
      <c r="AL42" s="198">
        <v>0</v>
      </c>
      <c r="AM42" s="198">
        <v>0</v>
      </c>
      <c r="AN42" s="198">
        <v>0</v>
      </c>
      <c r="AO42" s="198">
        <v>45.98</v>
      </c>
      <c r="AP42" s="198">
        <v>0</v>
      </c>
      <c r="AQ42" s="198">
        <v>36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241.15</v>
      </c>
      <c r="L43" s="198">
        <v>0</v>
      </c>
      <c r="M43" s="198">
        <v>61.51</v>
      </c>
      <c r="N43" s="198">
        <v>50.04</v>
      </c>
      <c r="O43" s="198">
        <v>70.69</v>
      </c>
      <c r="P43" s="198">
        <v>23.94</v>
      </c>
      <c r="Q43" s="198">
        <v>0</v>
      </c>
      <c r="R43" s="198">
        <v>0</v>
      </c>
      <c r="S43" s="198">
        <v>0</v>
      </c>
      <c r="T43" s="198">
        <v>0</v>
      </c>
      <c r="U43" s="198">
        <v>59.91</v>
      </c>
      <c r="V43" s="198">
        <v>6.04</v>
      </c>
      <c r="W43" s="198">
        <v>19.66</v>
      </c>
      <c r="X43" s="198">
        <v>62.49</v>
      </c>
      <c r="Y43" s="198">
        <v>0</v>
      </c>
      <c r="Z43" s="198">
        <v>117.9</v>
      </c>
      <c r="AA43" s="198">
        <v>29.65</v>
      </c>
      <c r="AB43" s="198">
        <v>0</v>
      </c>
      <c r="AC43" s="198">
        <v>13.46</v>
      </c>
      <c r="AD43" s="198">
        <v>0</v>
      </c>
      <c r="AE43" s="198">
        <v>0</v>
      </c>
      <c r="AF43" s="198">
        <v>0</v>
      </c>
      <c r="AG43" s="198">
        <v>17.54</v>
      </c>
      <c r="AH43" s="198">
        <v>0</v>
      </c>
      <c r="AI43" s="198">
        <v>137.33000000000001</v>
      </c>
      <c r="AJ43" s="198">
        <v>0</v>
      </c>
      <c r="AK43" s="198">
        <v>99.62</v>
      </c>
      <c r="AL43" s="198">
        <v>0</v>
      </c>
      <c r="AM43" s="198">
        <v>0</v>
      </c>
      <c r="AN43" s="198">
        <v>0</v>
      </c>
      <c r="AO43" s="198">
        <v>45.98</v>
      </c>
      <c r="AP43" s="198">
        <v>0</v>
      </c>
      <c r="AQ43" s="198">
        <v>36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241.15</v>
      </c>
      <c r="L44" s="198">
        <v>0</v>
      </c>
      <c r="M44" s="198">
        <v>61.51</v>
      </c>
      <c r="N44" s="198">
        <v>50.04</v>
      </c>
      <c r="O44" s="198">
        <v>70.69</v>
      </c>
      <c r="P44" s="198">
        <v>23.94</v>
      </c>
      <c r="Q44" s="198">
        <v>0</v>
      </c>
      <c r="R44" s="198">
        <v>0</v>
      </c>
      <c r="S44" s="198">
        <v>0</v>
      </c>
      <c r="T44" s="198">
        <v>0</v>
      </c>
      <c r="U44" s="198">
        <v>59.91</v>
      </c>
      <c r="V44" s="198">
        <v>6.04</v>
      </c>
      <c r="W44" s="198">
        <v>19.66</v>
      </c>
      <c r="X44" s="198">
        <v>62.49</v>
      </c>
      <c r="Y44" s="198">
        <v>0</v>
      </c>
      <c r="Z44" s="198">
        <v>117.9</v>
      </c>
      <c r="AA44" s="198">
        <v>29.65</v>
      </c>
      <c r="AB44" s="198">
        <v>0</v>
      </c>
      <c r="AC44" s="198">
        <v>13.46</v>
      </c>
      <c r="AD44" s="198">
        <v>0</v>
      </c>
      <c r="AE44" s="198">
        <v>0</v>
      </c>
      <c r="AF44" s="198">
        <v>0</v>
      </c>
      <c r="AG44" s="198">
        <v>17.54</v>
      </c>
      <c r="AH44" s="198">
        <v>0</v>
      </c>
      <c r="AI44" s="198">
        <v>137.33000000000001</v>
      </c>
      <c r="AJ44" s="198">
        <v>0</v>
      </c>
      <c r="AK44" s="198">
        <v>99.62</v>
      </c>
      <c r="AL44" s="198">
        <v>0</v>
      </c>
      <c r="AM44" s="198">
        <v>0</v>
      </c>
      <c r="AN44" s="198">
        <v>0</v>
      </c>
      <c r="AO44" s="198">
        <v>45.98</v>
      </c>
      <c r="AP44" s="198">
        <v>0</v>
      </c>
      <c r="AQ44" s="198">
        <v>36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241.15</v>
      </c>
      <c r="L45" s="198">
        <v>0</v>
      </c>
      <c r="M45" s="198">
        <v>61.51</v>
      </c>
      <c r="N45" s="198">
        <v>50.04</v>
      </c>
      <c r="O45" s="198">
        <v>70.69</v>
      </c>
      <c r="P45" s="198">
        <v>23.94</v>
      </c>
      <c r="Q45" s="198">
        <v>0</v>
      </c>
      <c r="R45" s="198">
        <v>0</v>
      </c>
      <c r="S45" s="198">
        <v>0</v>
      </c>
      <c r="T45" s="198">
        <v>0</v>
      </c>
      <c r="U45" s="198">
        <v>59.91</v>
      </c>
      <c r="V45" s="198">
        <v>6.04</v>
      </c>
      <c r="W45" s="198">
        <v>19.66</v>
      </c>
      <c r="X45" s="198">
        <v>62.49</v>
      </c>
      <c r="Y45" s="198">
        <v>0</v>
      </c>
      <c r="Z45" s="198">
        <v>117.9</v>
      </c>
      <c r="AA45" s="198">
        <v>29.65</v>
      </c>
      <c r="AB45" s="198">
        <v>0</v>
      </c>
      <c r="AC45" s="198">
        <v>13.46</v>
      </c>
      <c r="AD45" s="198">
        <v>0</v>
      </c>
      <c r="AE45" s="198">
        <v>0</v>
      </c>
      <c r="AF45" s="198">
        <v>0</v>
      </c>
      <c r="AG45" s="198">
        <v>17.54</v>
      </c>
      <c r="AH45" s="198">
        <v>0</v>
      </c>
      <c r="AI45" s="198">
        <v>137.33000000000001</v>
      </c>
      <c r="AJ45" s="198">
        <v>0</v>
      </c>
      <c r="AK45" s="198">
        <v>99.62</v>
      </c>
      <c r="AL45" s="198">
        <v>0</v>
      </c>
      <c r="AM45" s="198">
        <v>0</v>
      </c>
      <c r="AN45" s="198">
        <v>0</v>
      </c>
      <c r="AO45" s="198">
        <v>45.98</v>
      </c>
      <c r="AP45" s="198">
        <v>0</v>
      </c>
      <c r="AQ45" s="198">
        <v>36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241.15</v>
      </c>
      <c r="L46" s="198">
        <v>0</v>
      </c>
      <c r="M46" s="198">
        <v>61.51</v>
      </c>
      <c r="N46" s="198">
        <v>50.04</v>
      </c>
      <c r="O46" s="198">
        <v>70.69</v>
      </c>
      <c r="P46" s="198">
        <v>23.94</v>
      </c>
      <c r="Q46" s="198">
        <v>0</v>
      </c>
      <c r="R46" s="198">
        <v>0</v>
      </c>
      <c r="S46" s="198">
        <v>0</v>
      </c>
      <c r="T46" s="198">
        <v>0</v>
      </c>
      <c r="U46" s="198">
        <v>59.91</v>
      </c>
      <c r="V46" s="198">
        <v>6.04</v>
      </c>
      <c r="W46" s="198">
        <v>19.66</v>
      </c>
      <c r="X46" s="198">
        <v>62.49</v>
      </c>
      <c r="Y46" s="198">
        <v>0</v>
      </c>
      <c r="Z46" s="198">
        <v>117.9</v>
      </c>
      <c r="AA46" s="198">
        <v>29.65</v>
      </c>
      <c r="AB46" s="198">
        <v>0</v>
      </c>
      <c r="AC46" s="198">
        <v>13.46</v>
      </c>
      <c r="AD46" s="198">
        <v>0</v>
      </c>
      <c r="AE46" s="198">
        <v>0</v>
      </c>
      <c r="AF46" s="198">
        <v>0</v>
      </c>
      <c r="AG46" s="198">
        <v>17.54</v>
      </c>
      <c r="AH46" s="198">
        <v>0</v>
      </c>
      <c r="AI46" s="198">
        <v>137.33000000000001</v>
      </c>
      <c r="AJ46" s="198">
        <v>0</v>
      </c>
      <c r="AK46" s="198">
        <v>99.62</v>
      </c>
      <c r="AL46" s="198">
        <v>0</v>
      </c>
      <c r="AM46" s="198">
        <v>0</v>
      </c>
      <c r="AN46" s="198">
        <v>0</v>
      </c>
      <c r="AO46" s="198">
        <v>45.98</v>
      </c>
      <c r="AP46" s="198">
        <v>0</v>
      </c>
      <c r="AQ46" s="198">
        <v>36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241.15</v>
      </c>
      <c r="L47" s="198">
        <v>0</v>
      </c>
      <c r="M47" s="198">
        <v>61.51</v>
      </c>
      <c r="N47" s="198">
        <v>50.04</v>
      </c>
      <c r="O47" s="198">
        <v>70.69</v>
      </c>
      <c r="P47" s="198">
        <v>23.94</v>
      </c>
      <c r="Q47" s="198">
        <v>0</v>
      </c>
      <c r="R47" s="198">
        <v>0</v>
      </c>
      <c r="S47" s="198">
        <v>0</v>
      </c>
      <c r="T47" s="198">
        <v>0</v>
      </c>
      <c r="U47" s="198">
        <v>59.91</v>
      </c>
      <c r="V47" s="198">
        <v>6.04</v>
      </c>
      <c r="W47" s="198">
        <v>19.66</v>
      </c>
      <c r="X47" s="198">
        <v>62.49</v>
      </c>
      <c r="Y47" s="198">
        <v>0</v>
      </c>
      <c r="Z47" s="198">
        <v>117.9</v>
      </c>
      <c r="AA47" s="198">
        <v>29.65</v>
      </c>
      <c r="AB47" s="198">
        <v>0</v>
      </c>
      <c r="AC47" s="198">
        <v>13.46</v>
      </c>
      <c r="AD47" s="198">
        <v>0</v>
      </c>
      <c r="AE47" s="198">
        <v>0</v>
      </c>
      <c r="AF47" s="198">
        <v>0</v>
      </c>
      <c r="AG47" s="198">
        <v>17.54</v>
      </c>
      <c r="AH47" s="198">
        <v>0</v>
      </c>
      <c r="AI47" s="198">
        <v>137.33000000000001</v>
      </c>
      <c r="AJ47" s="198">
        <v>0</v>
      </c>
      <c r="AK47" s="198">
        <v>99.62</v>
      </c>
      <c r="AL47" s="198">
        <v>0</v>
      </c>
      <c r="AM47" s="198">
        <v>0</v>
      </c>
      <c r="AN47" s="198">
        <v>0</v>
      </c>
      <c r="AO47" s="198">
        <v>45.98</v>
      </c>
      <c r="AP47" s="198">
        <v>0</v>
      </c>
      <c r="AQ47" s="198">
        <v>36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241.15</v>
      </c>
      <c r="L48" s="198">
        <v>0</v>
      </c>
      <c r="M48" s="198">
        <v>61.51</v>
      </c>
      <c r="N48" s="198">
        <v>50.04</v>
      </c>
      <c r="O48" s="198">
        <v>70.69</v>
      </c>
      <c r="P48" s="198">
        <v>23.94</v>
      </c>
      <c r="Q48" s="198">
        <v>0</v>
      </c>
      <c r="R48" s="198">
        <v>0</v>
      </c>
      <c r="S48" s="198">
        <v>0</v>
      </c>
      <c r="T48" s="198">
        <v>0</v>
      </c>
      <c r="U48" s="198">
        <v>59.91</v>
      </c>
      <c r="V48" s="198">
        <v>6.04</v>
      </c>
      <c r="W48" s="198">
        <v>19.66</v>
      </c>
      <c r="X48" s="198">
        <v>62.49</v>
      </c>
      <c r="Y48" s="198">
        <v>0</v>
      </c>
      <c r="Z48" s="198">
        <v>117.9</v>
      </c>
      <c r="AA48" s="198">
        <v>29.65</v>
      </c>
      <c r="AB48" s="198">
        <v>0</v>
      </c>
      <c r="AC48" s="198">
        <v>13.07</v>
      </c>
      <c r="AD48" s="198">
        <v>0</v>
      </c>
      <c r="AE48" s="198">
        <v>0</v>
      </c>
      <c r="AF48" s="198">
        <v>0</v>
      </c>
      <c r="AG48" s="198">
        <v>17.54</v>
      </c>
      <c r="AH48" s="198">
        <v>0</v>
      </c>
      <c r="AI48" s="198">
        <v>137.33000000000001</v>
      </c>
      <c r="AJ48" s="198">
        <v>0</v>
      </c>
      <c r="AK48" s="198">
        <v>99.62</v>
      </c>
      <c r="AL48" s="198">
        <v>0</v>
      </c>
      <c r="AM48" s="198">
        <v>0</v>
      </c>
      <c r="AN48" s="198">
        <v>0</v>
      </c>
      <c r="AO48" s="198">
        <v>45.98</v>
      </c>
      <c r="AP48" s="198">
        <v>0</v>
      </c>
      <c r="AQ48" s="198">
        <v>36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241.15</v>
      </c>
      <c r="L49" s="198">
        <v>0</v>
      </c>
      <c r="M49" s="198">
        <v>61.51</v>
      </c>
      <c r="N49" s="198">
        <v>50.04</v>
      </c>
      <c r="O49" s="198">
        <v>70.69</v>
      </c>
      <c r="P49" s="198">
        <v>23.94</v>
      </c>
      <c r="Q49" s="198">
        <v>0</v>
      </c>
      <c r="R49" s="198">
        <v>0</v>
      </c>
      <c r="S49" s="198">
        <v>0</v>
      </c>
      <c r="T49" s="198">
        <v>0</v>
      </c>
      <c r="U49" s="198">
        <v>59.91</v>
      </c>
      <c r="V49" s="198">
        <v>6.04</v>
      </c>
      <c r="W49" s="198">
        <v>19.66</v>
      </c>
      <c r="X49" s="198">
        <v>62.49</v>
      </c>
      <c r="Y49" s="198">
        <v>0</v>
      </c>
      <c r="Z49" s="198">
        <v>117.9</v>
      </c>
      <c r="AA49" s="198">
        <v>29.65</v>
      </c>
      <c r="AB49" s="198">
        <v>0</v>
      </c>
      <c r="AC49" s="198">
        <v>13.07</v>
      </c>
      <c r="AD49" s="198">
        <v>0</v>
      </c>
      <c r="AE49" s="198">
        <v>0</v>
      </c>
      <c r="AF49" s="198">
        <v>0</v>
      </c>
      <c r="AG49" s="198">
        <v>17.54</v>
      </c>
      <c r="AH49" s="198">
        <v>0</v>
      </c>
      <c r="AI49" s="198">
        <v>137.33000000000001</v>
      </c>
      <c r="AJ49" s="198">
        <v>0</v>
      </c>
      <c r="AK49" s="198">
        <v>99.62</v>
      </c>
      <c r="AL49" s="198">
        <v>0</v>
      </c>
      <c r="AM49" s="198">
        <v>0</v>
      </c>
      <c r="AN49" s="198">
        <v>0</v>
      </c>
      <c r="AO49" s="198">
        <v>45.98</v>
      </c>
      <c r="AP49" s="198">
        <v>0</v>
      </c>
      <c r="AQ49" s="198">
        <v>36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241.15</v>
      </c>
      <c r="L50" s="198">
        <v>0</v>
      </c>
      <c r="M50" s="198">
        <v>61.51</v>
      </c>
      <c r="N50" s="198">
        <v>50.04</v>
      </c>
      <c r="O50" s="198">
        <v>70.69</v>
      </c>
      <c r="P50" s="198">
        <v>23.94</v>
      </c>
      <c r="Q50" s="198">
        <v>0</v>
      </c>
      <c r="R50" s="198">
        <v>0</v>
      </c>
      <c r="S50" s="198">
        <v>0</v>
      </c>
      <c r="T50" s="198">
        <v>0</v>
      </c>
      <c r="U50" s="198">
        <v>59.91</v>
      </c>
      <c r="V50" s="198">
        <v>6.04</v>
      </c>
      <c r="W50" s="198">
        <v>19.66</v>
      </c>
      <c r="X50" s="198">
        <v>62.49</v>
      </c>
      <c r="Y50" s="198">
        <v>0</v>
      </c>
      <c r="Z50" s="198">
        <v>117.9</v>
      </c>
      <c r="AA50" s="198">
        <v>29.65</v>
      </c>
      <c r="AB50" s="198">
        <v>0</v>
      </c>
      <c r="AC50" s="198">
        <v>13.07</v>
      </c>
      <c r="AD50" s="198">
        <v>0</v>
      </c>
      <c r="AE50" s="198">
        <v>0</v>
      </c>
      <c r="AF50" s="198">
        <v>0</v>
      </c>
      <c r="AG50" s="198">
        <v>17.54</v>
      </c>
      <c r="AH50" s="198">
        <v>0</v>
      </c>
      <c r="AI50" s="198">
        <v>137.33000000000001</v>
      </c>
      <c r="AJ50" s="198">
        <v>0</v>
      </c>
      <c r="AK50" s="198">
        <v>99.62</v>
      </c>
      <c r="AL50" s="198">
        <v>0</v>
      </c>
      <c r="AM50" s="198">
        <v>0</v>
      </c>
      <c r="AN50" s="198">
        <v>0</v>
      </c>
      <c r="AO50" s="198">
        <v>45.98</v>
      </c>
      <c r="AP50" s="198">
        <v>0</v>
      </c>
      <c r="AQ50" s="198">
        <v>36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241.15</v>
      </c>
      <c r="L51" s="198">
        <v>0</v>
      </c>
      <c r="M51" s="198">
        <v>61.51</v>
      </c>
      <c r="N51" s="198">
        <v>50.04</v>
      </c>
      <c r="O51" s="198">
        <v>70.69</v>
      </c>
      <c r="P51" s="198">
        <v>23.94</v>
      </c>
      <c r="Q51" s="198">
        <v>0</v>
      </c>
      <c r="R51" s="198">
        <v>0</v>
      </c>
      <c r="S51" s="198">
        <v>0</v>
      </c>
      <c r="T51" s="198">
        <v>0</v>
      </c>
      <c r="U51" s="198">
        <v>59.91</v>
      </c>
      <c r="V51" s="198">
        <v>6.04</v>
      </c>
      <c r="W51" s="198">
        <v>19.66</v>
      </c>
      <c r="X51" s="198">
        <v>62.49</v>
      </c>
      <c r="Y51" s="198">
        <v>0</v>
      </c>
      <c r="Z51" s="198">
        <v>117.9</v>
      </c>
      <c r="AA51" s="198">
        <v>29.65</v>
      </c>
      <c r="AB51" s="198">
        <v>0</v>
      </c>
      <c r="AC51" s="198">
        <v>12.69</v>
      </c>
      <c r="AD51" s="198">
        <v>0</v>
      </c>
      <c r="AE51" s="198">
        <v>0</v>
      </c>
      <c r="AF51" s="198">
        <v>0</v>
      </c>
      <c r="AG51" s="198">
        <v>17.54</v>
      </c>
      <c r="AH51" s="198">
        <v>0</v>
      </c>
      <c r="AI51" s="198">
        <v>137.33000000000001</v>
      </c>
      <c r="AJ51" s="198">
        <v>0</v>
      </c>
      <c r="AK51" s="198">
        <v>99.62</v>
      </c>
      <c r="AL51" s="198">
        <v>0</v>
      </c>
      <c r="AM51" s="198">
        <v>0</v>
      </c>
      <c r="AN51" s="198">
        <v>0</v>
      </c>
      <c r="AO51" s="198">
        <v>45.98</v>
      </c>
      <c r="AP51" s="198">
        <v>0</v>
      </c>
      <c r="AQ51" s="198">
        <v>36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241.15</v>
      </c>
      <c r="L52" s="198">
        <v>0</v>
      </c>
      <c r="M52" s="198">
        <v>61.51</v>
      </c>
      <c r="N52" s="198">
        <v>50.04</v>
      </c>
      <c r="O52" s="198">
        <v>70.69</v>
      </c>
      <c r="P52" s="198">
        <v>23.94</v>
      </c>
      <c r="Q52" s="198">
        <v>7.16</v>
      </c>
      <c r="R52" s="198">
        <v>8.98</v>
      </c>
      <c r="S52" s="198">
        <v>11.18</v>
      </c>
      <c r="T52" s="198">
        <v>0</v>
      </c>
      <c r="U52" s="198">
        <v>59.91</v>
      </c>
      <c r="V52" s="198">
        <v>6.04</v>
      </c>
      <c r="W52" s="198">
        <v>19.66</v>
      </c>
      <c r="X52" s="198">
        <v>62.49</v>
      </c>
      <c r="Y52" s="198">
        <v>0</v>
      </c>
      <c r="Z52" s="198">
        <v>117.9</v>
      </c>
      <c r="AA52" s="198">
        <v>29.65</v>
      </c>
      <c r="AB52" s="198">
        <v>0</v>
      </c>
      <c r="AC52" s="198">
        <v>12.69</v>
      </c>
      <c r="AD52" s="198">
        <v>0</v>
      </c>
      <c r="AE52" s="198">
        <v>0</v>
      </c>
      <c r="AF52" s="198">
        <v>0</v>
      </c>
      <c r="AG52" s="198">
        <v>17.54</v>
      </c>
      <c r="AH52" s="198">
        <v>0</v>
      </c>
      <c r="AI52" s="198">
        <v>137.33000000000001</v>
      </c>
      <c r="AJ52" s="198">
        <v>0</v>
      </c>
      <c r="AK52" s="198">
        <v>99.62</v>
      </c>
      <c r="AL52" s="198">
        <v>0</v>
      </c>
      <c r="AM52" s="198">
        <v>0</v>
      </c>
      <c r="AN52" s="198">
        <v>0</v>
      </c>
      <c r="AO52" s="198">
        <v>45.98</v>
      </c>
      <c r="AP52" s="198">
        <v>0</v>
      </c>
      <c r="AQ52" s="198">
        <v>36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241.15</v>
      </c>
      <c r="L53" s="198">
        <v>0</v>
      </c>
      <c r="M53" s="198">
        <v>61.51</v>
      </c>
      <c r="N53" s="198">
        <v>50.04</v>
      </c>
      <c r="O53" s="198">
        <v>70.69</v>
      </c>
      <c r="P53" s="198">
        <v>23.94</v>
      </c>
      <c r="Q53" s="198">
        <v>7.16</v>
      </c>
      <c r="R53" s="198">
        <v>8.98</v>
      </c>
      <c r="S53" s="198">
        <v>11.18</v>
      </c>
      <c r="T53" s="198">
        <v>0</v>
      </c>
      <c r="U53" s="198">
        <v>59.91</v>
      </c>
      <c r="V53" s="198">
        <v>6.04</v>
      </c>
      <c r="W53" s="198">
        <v>19.66</v>
      </c>
      <c r="X53" s="198">
        <v>62.49</v>
      </c>
      <c r="Y53" s="198">
        <v>0</v>
      </c>
      <c r="Z53" s="198">
        <v>117.9</v>
      </c>
      <c r="AA53" s="198">
        <v>29.65</v>
      </c>
      <c r="AB53" s="198">
        <v>0</v>
      </c>
      <c r="AC53" s="198">
        <v>12.69</v>
      </c>
      <c r="AD53" s="198">
        <v>0</v>
      </c>
      <c r="AE53" s="198">
        <v>0</v>
      </c>
      <c r="AF53" s="198">
        <v>0</v>
      </c>
      <c r="AG53" s="198">
        <v>17.54</v>
      </c>
      <c r="AH53" s="198">
        <v>0</v>
      </c>
      <c r="AI53" s="198">
        <v>137.33000000000001</v>
      </c>
      <c r="AJ53" s="198">
        <v>0</v>
      </c>
      <c r="AK53" s="198">
        <v>99.62</v>
      </c>
      <c r="AL53" s="198">
        <v>0</v>
      </c>
      <c r="AM53" s="198">
        <v>0</v>
      </c>
      <c r="AN53" s="198">
        <v>0</v>
      </c>
      <c r="AO53" s="198">
        <v>45.98</v>
      </c>
      <c r="AP53" s="198">
        <v>0</v>
      </c>
      <c r="AQ53" s="198">
        <v>36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241.15</v>
      </c>
      <c r="L54" s="198">
        <v>0</v>
      </c>
      <c r="M54" s="198">
        <v>61.51</v>
      </c>
      <c r="N54" s="198">
        <v>50.04</v>
      </c>
      <c r="O54" s="198">
        <v>70.69</v>
      </c>
      <c r="P54" s="198">
        <v>23.94</v>
      </c>
      <c r="Q54" s="198">
        <v>7.16</v>
      </c>
      <c r="R54" s="198">
        <v>8.98</v>
      </c>
      <c r="S54" s="198">
        <v>11.18</v>
      </c>
      <c r="T54" s="198">
        <v>0</v>
      </c>
      <c r="U54" s="198">
        <v>59.91</v>
      </c>
      <c r="V54" s="198">
        <v>6.04</v>
      </c>
      <c r="W54" s="198">
        <v>19.66</v>
      </c>
      <c r="X54" s="198">
        <v>62.49</v>
      </c>
      <c r="Y54" s="198">
        <v>0</v>
      </c>
      <c r="Z54" s="198">
        <v>117.9</v>
      </c>
      <c r="AA54" s="198">
        <v>29.65</v>
      </c>
      <c r="AB54" s="198">
        <v>0</v>
      </c>
      <c r="AC54" s="198">
        <v>12.69</v>
      </c>
      <c r="AD54" s="198">
        <v>0</v>
      </c>
      <c r="AE54" s="198">
        <v>0</v>
      </c>
      <c r="AF54" s="198">
        <v>0</v>
      </c>
      <c r="AG54" s="198">
        <v>17.54</v>
      </c>
      <c r="AH54" s="198">
        <v>0</v>
      </c>
      <c r="AI54" s="198">
        <v>137.33000000000001</v>
      </c>
      <c r="AJ54" s="198">
        <v>0</v>
      </c>
      <c r="AK54" s="198">
        <v>99.62</v>
      </c>
      <c r="AL54" s="198">
        <v>0</v>
      </c>
      <c r="AM54" s="198">
        <v>0</v>
      </c>
      <c r="AN54" s="198">
        <v>0</v>
      </c>
      <c r="AO54" s="198">
        <v>45.98</v>
      </c>
      <c r="AP54" s="198">
        <v>0</v>
      </c>
      <c r="AQ54" s="198">
        <v>36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241.15</v>
      </c>
      <c r="L55" s="198">
        <v>0</v>
      </c>
      <c r="M55" s="198">
        <v>61.51</v>
      </c>
      <c r="N55" s="198">
        <v>50.04</v>
      </c>
      <c r="O55" s="198">
        <v>70.69</v>
      </c>
      <c r="P55" s="198">
        <v>23.94</v>
      </c>
      <c r="Q55" s="198">
        <v>0</v>
      </c>
      <c r="R55" s="198">
        <v>0</v>
      </c>
      <c r="S55" s="198">
        <v>0</v>
      </c>
      <c r="T55" s="198">
        <v>0</v>
      </c>
      <c r="U55" s="198">
        <v>59.91</v>
      </c>
      <c r="V55" s="198">
        <v>6.04</v>
      </c>
      <c r="W55" s="198">
        <v>19.66</v>
      </c>
      <c r="X55" s="198">
        <v>62.49</v>
      </c>
      <c r="Y55" s="198">
        <v>0</v>
      </c>
      <c r="Z55" s="198">
        <v>117.9</v>
      </c>
      <c r="AA55" s="198">
        <v>29.65</v>
      </c>
      <c r="AB55" s="198">
        <v>0</v>
      </c>
      <c r="AC55" s="198">
        <v>10.29</v>
      </c>
      <c r="AD55" s="198">
        <v>0</v>
      </c>
      <c r="AE55" s="198">
        <v>0</v>
      </c>
      <c r="AF55" s="198">
        <v>0</v>
      </c>
      <c r="AG55" s="198">
        <v>17.54</v>
      </c>
      <c r="AH55" s="198">
        <v>0</v>
      </c>
      <c r="AI55" s="198">
        <v>137.33000000000001</v>
      </c>
      <c r="AJ55" s="198">
        <v>0</v>
      </c>
      <c r="AK55" s="198">
        <v>99.62</v>
      </c>
      <c r="AL55" s="198">
        <v>0</v>
      </c>
      <c r="AM55" s="198">
        <v>0</v>
      </c>
      <c r="AN55" s="198">
        <v>0</v>
      </c>
      <c r="AO55" s="198">
        <v>45.98</v>
      </c>
      <c r="AP55" s="198">
        <v>0</v>
      </c>
      <c r="AQ55" s="198">
        <v>36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241.15</v>
      </c>
      <c r="L56" s="198">
        <v>0</v>
      </c>
      <c r="M56" s="198">
        <v>61.51</v>
      </c>
      <c r="N56" s="198">
        <v>50.04</v>
      </c>
      <c r="O56" s="198">
        <v>70.69</v>
      </c>
      <c r="P56" s="198">
        <v>23.94</v>
      </c>
      <c r="Q56" s="198">
        <v>7.16</v>
      </c>
      <c r="R56" s="198">
        <v>8.98</v>
      </c>
      <c r="S56" s="198">
        <v>11.18</v>
      </c>
      <c r="T56" s="198">
        <v>0</v>
      </c>
      <c r="U56" s="198">
        <v>59.91</v>
      </c>
      <c r="V56" s="198">
        <v>6.04</v>
      </c>
      <c r="W56" s="198">
        <v>19.66</v>
      </c>
      <c r="X56" s="198">
        <v>62.49</v>
      </c>
      <c r="Y56" s="198">
        <v>0</v>
      </c>
      <c r="Z56" s="198">
        <v>117.9</v>
      </c>
      <c r="AA56" s="198">
        <v>29.65</v>
      </c>
      <c r="AB56" s="198">
        <v>0</v>
      </c>
      <c r="AC56" s="198">
        <v>10.29</v>
      </c>
      <c r="AD56" s="198">
        <v>0</v>
      </c>
      <c r="AE56" s="198">
        <v>0</v>
      </c>
      <c r="AF56" s="198">
        <v>0</v>
      </c>
      <c r="AG56" s="198">
        <v>17.54</v>
      </c>
      <c r="AH56" s="198">
        <v>0</v>
      </c>
      <c r="AI56" s="198">
        <v>137.33000000000001</v>
      </c>
      <c r="AJ56" s="198">
        <v>0</v>
      </c>
      <c r="AK56" s="198">
        <v>99.62</v>
      </c>
      <c r="AL56" s="198">
        <v>0</v>
      </c>
      <c r="AM56" s="198">
        <v>0</v>
      </c>
      <c r="AN56" s="198">
        <v>0</v>
      </c>
      <c r="AO56" s="198">
        <v>45.98</v>
      </c>
      <c r="AP56" s="198">
        <v>0</v>
      </c>
      <c r="AQ56" s="198">
        <v>36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241.15</v>
      </c>
      <c r="L57" s="198">
        <v>0</v>
      </c>
      <c r="M57" s="198">
        <v>61.51</v>
      </c>
      <c r="N57" s="198">
        <v>50.04</v>
      </c>
      <c r="O57" s="198">
        <v>70.69</v>
      </c>
      <c r="P57" s="198">
        <v>23.94</v>
      </c>
      <c r="Q57" s="198">
        <v>7.16</v>
      </c>
      <c r="R57" s="198">
        <v>8.98</v>
      </c>
      <c r="S57" s="198">
        <v>11.18</v>
      </c>
      <c r="T57" s="198">
        <v>0</v>
      </c>
      <c r="U57" s="198">
        <v>59.91</v>
      </c>
      <c r="V57" s="198">
        <v>6.04</v>
      </c>
      <c r="W57" s="198">
        <v>19.66</v>
      </c>
      <c r="X57" s="198">
        <v>62.49</v>
      </c>
      <c r="Y57" s="198">
        <v>0</v>
      </c>
      <c r="Z57" s="198">
        <v>117.9</v>
      </c>
      <c r="AA57" s="198">
        <v>29.65</v>
      </c>
      <c r="AB57" s="198">
        <v>0</v>
      </c>
      <c r="AC57" s="198">
        <v>13.38</v>
      </c>
      <c r="AD57" s="198">
        <v>0</v>
      </c>
      <c r="AE57" s="198">
        <v>0</v>
      </c>
      <c r="AF57" s="198">
        <v>0</v>
      </c>
      <c r="AG57" s="198">
        <v>17.54</v>
      </c>
      <c r="AH57" s="198">
        <v>0</v>
      </c>
      <c r="AI57" s="198">
        <v>137.33000000000001</v>
      </c>
      <c r="AJ57" s="198">
        <v>0</v>
      </c>
      <c r="AK57" s="198">
        <v>99.62</v>
      </c>
      <c r="AL57" s="198">
        <v>0</v>
      </c>
      <c r="AM57" s="198">
        <v>0</v>
      </c>
      <c r="AN57" s="198">
        <v>0</v>
      </c>
      <c r="AO57" s="198">
        <v>45.98</v>
      </c>
      <c r="AP57" s="198">
        <v>0</v>
      </c>
      <c r="AQ57" s="198">
        <v>36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241.15</v>
      </c>
      <c r="L58" s="198">
        <v>0</v>
      </c>
      <c r="M58" s="198">
        <v>61.51</v>
      </c>
      <c r="N58" s="198">
        <v>50.04</v>
      </c>
      <c r="O58" s="198">
        <v>70.69</v>
      </c>
      <c r="P58" s="198">
        <v>23.94</v>
      </c>
      <c r="Q58" s="198">
        <v>7.16</v>
      </c>
      <c r="R58" s="198">
        <v>8.98</v>
      </c>
      <c r="S58" s="198">
        <v>11.18</v>
      </c>
      <c r="T58" s="198">
        <v>0</v>
      </c>
      <c r="U58" s="198">
        <v>59.91</v>
      </c>
      <c r="V58" s="198">
        <v>6.04</v>
      </c>
      <c r="W58" s="198">
        <v>19.66</v>
      </c>
      <c r="X58" s="198">
        <v>62.49</v>
      </c>
      <c r="Y58" s="198">
        <v>0</v>
      </c>
      <c r="Z58" s="198">
        <v>117.9</v>
      </c>
      <c r="AA58" s="198">
        <v>29.65</v>
      </c>
      <c r="AB58" s="198">
        <v>0</v>
      </c>
      <c r="AC58" s="198">
        <v>13.38</v>
      </c>
      <c r="AD58" s="198">
        <v>0</v>
      </c>
      <c r="AE58" s="198">
        <v>0</v>
      </c>
      <c r="AF58" s="198">
        <v>0</v>
      </c>
      <c r="AG58" s="198">
        <v>17.54</v>
      </c>
      <c r="AH58" s="198">
        <v>0</v>
      </c>
      <c r="AI58" s="198">
        <v>137.33000000000001</v>
      </c>
      <c r="AJ58" s="198">
        <v>0</v>
      </c>
      <c r="AK58" s="198">
        <v>99.62</v>
      </c>
      <c r="AL58" s="198">
        <v>0</v>
      </c>
      <c r="AM58" s="198">
        <v>0</v>
      </c>
      <c r="AN58" s="198">
        <v>0</v>
      </c>
      <c r="AO58" s="198">
        <v>45.98</v>
      </c>
      <c r="AP58" s="198">
        <v>0</v>
      </c>
      <c r="AQ58" s="198">
        <v>36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337.61</v>
      </c>
      <c r="L59" s="198">
        <v>10.65</v>
      </c>
      <c r="M59" s="198">
        <v>58.17</v>
      </c>
      <c r="N59" s="198">
        <v>50.04</v>
      </c>
      <c r="O59" s="198">
        <v>70.69</v>
      </c>
      <c r="P59" s="198">
        <v>23.94</v>
      </c>
      <c r="Q59" s="198">
        <v>7.16</v>
      </c>
      <c r="R59" s="198">
        <v>8.98</v>
      </c>
      <c r="S59" s="198">
        <v>11.18</v>
      </c>
      <c r="T59" s="198">
        <v>0</v>
      </c>
      <c r="U59" s="198">
        <v>59.91</v>
      </c>
      <c r="V59" s="198">
        <v>6.04</v>
      </c>
      <c r="W59" s="198">
        <v>19.66</v>
      </c>
      <c r="X59" s="198">
        <v>62.49</v>
      </c>
      <c r="Y59" s="198">
        <v>0</v>
      </c>
      <c r="Z59" s="198">
        <v>117.9</v>
      </c>
      <c r="AA59" s="198">
        <v>29.65</v>
      </c>
      <c r="AB59" s="198">
        <v>0</v>
      </c>
      <c r="AC59" s="198">
        <v>13.38</v>
      </c>
      <c r="AD59" s="198">
        <v>0</v>
      </c>
      <c r="AE59" s="198">
        <v>0</v>
      </c>
      <c r="AF59" s="198">
        <v>0</v>
      </c>
      <c r="AG59" s="198">
        <v>17.54</v>
      </c>
      <c r="AH59" s="198">
        <v>0</v>
      </c>
      <c r="AI59" s="198">
        <v>137.33000000000001</v>
      </c>
      <c r="AJ59" s="198">
        <v>0</v>
      </c>
      <c r="AK59" s="198">
        <v>99.62</v>
      </c>
      <c r="AL59" s="198">
        <v>0</v>
      </c>
      <c r="AM59" s="198">
        <v>0</v>
      </c>
      <c r="AN59" s="198">
        <v>0</v>
      </c>
      <c r="AO59" s="198">
        <v>45.98</v>
      </c>
      <c r="AP59" s="198">
        <v>0</v>
      </c>
      <c r="AQ59" s="198">
        <v>36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434.07</v>
      </c>
      <c r="L60" s="198">
        <v>10.65</v>
      </c>
      <c r="M60" s="198">
        <v>58.17</v>
      </c>
      <c r="N60" s="198">
        <v>50.04</v>
      </c>
      <c r="O60" s="198">
        <v>70.69</v>
      </c>
      <c r="P60" s="198">
        <v>23.94</v>
      </c>
      <c r="Q60" s="198">
        <v>7.16</v>
      </c>
      <c r="R60" s="198">
        <v>8.98</v>
      </c>
      <c r="S60" s="198">
        <v>11.18</v>
      </c>
      <c r="T60" s="198">
        <v>0</v>
      </c>
      <c r="U60" s="198">
        <v>59.91</v>
      </c>
      <c r="V60" s="198">
        <v>6.04</v>
      </c>
      <c r="W60" s="198">
        <v>19.66</v>
      </c>
      <c r="X60" s="198">
        <v>62.49</v>
      </c>
      <c r="Y60" s="198">
        <v>0</v>
      </c>
      <c r="Z60" s="198">
        <v>117.9</v>
      </c>
      <c r="AA60" s="198">
        <v>29.65</v>
      </c>
      <c r="AB60" s="198">
        <v>0</v>
      </c>
      <c r="AC60" s="198">
        <v>13.38</v>
      </c>
      <c r="AD60" s="198">
        <v>0</v>
      </c>
      <c r="AE60" s="198">
        <v>0</v>
      </c>
      <c r="AF60" s="198">
        <v>0</v>
      </c>
      <c r="AG60" s="198">
        <v>17.54</v>
      </c>
      <c r="AH60" s="198">
        <v>0</v>
      </c>
      <c r="AI60" s="198">
        <v>137.33000000000001</v>
      </c>
      <c r="AJ60" s="198">
        <v>0</v>
      </c>
      <c r="AK60" s="198">
        <v>99.62</v>
      </c>
      <c r="AL60" s="198">
        <v>0</v>
      </c>
      <c r="AM60" s="198">
        <v>0</v>
      </c>
      <c r="AN60" s="198">
        <v>0</v>
      </c>
      <c r="AO60" s="198">
        <v>45.98</v>
      </c>
      <c r="AP60" s="198">
        <v>0</v>
      </c>
      <c r="AQ60" s="198">
        <v>36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494.2</v>
      </c>
      <c r="L61" s="198">
        <v>10.65</v>
      </c>
      <c r="M61" s="198">
        <v>58.17</v>
      </c>
      <c r="N61" s="198">
        <v>50.04</v>
      </c>
      <c r="O61" s="198">
        <v>70.69</v>
      </c>
      <c r="P61" s="198">
        <v>23.23</v>
      </c>
      <c r="Q61" s="198">
        <v>7.16</v>
      </c>
      <c r="R61" s="198">
        <v>8.98</v>
      </c>
      <c r="S61" s="198">
        <v>11.18</v>
      </c>
      <c r="T61" s="198">
        <v>0</v>
      </c>
      <c r="U61" s="198">
        <v>59.91</v>
      </c>
      <c r="V61" s="198">
        <v>6.04</v>
      </c>
      <c r="W61" s="198">
        <v>19.66</v>
      </c>
      <c r="X61" s="198">
        <v>62.49</v>
      </c>
      <c r="Y61" s="198">
        <v>0</v>
      </c>
      <c r="Z61" s="198">
        <v>117.9</v>
      </c>
      <c r="AA61" s="198">
        <v>29.65</v>
      </c>
      <c r="AB61" s="198">
        <v>0</v>
      </c>
      <c r="AC61" s="198">
        <v>13.38</v>
      </c>
      <c r="AD61" s="198">
        <v>0</v>
      </c>
      <c r="AE61" s="198">
        <v>0</v>
      </c>
      <c r="AF61" s="198">
        <v>0</v>
      </c>
      <c r="AG61" s="198">
        <v>17.54</v>
      </c>
      <c r="AH61" s="198">
        <v>0</v>
      </c>
      <c r="AI61" s="198">
        <v>137.33000000000001</v>
      </c>
      <c r="AJ61" s="198">
        <v>0</v>
      </c>
      <c r="AK61" s="198">
        <v>99.62</v>
      </c>
      <c r="AL61" s="198">
        <v>0</v>
      </c>
      <c r="AM61" s="198">
        <v>0</v>
      </c>
      <c r="AN61" s="198">
        <v>0</v>
      </c>
      <c r="AO61" s="198">
        <v>45.66</v>
      </c>
      <c r="AP61" s="198">
        <v>0</v>
      </c>
      <c r="AQ61" s="198">
        <v>36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494.2</v>
      </c>
      <c r="L62" s="198">
        <v>10.65</v>
      </c>
      <c r="M62" s="198">
        <v>58.17</v>
      </c>
      <c r="N62" s="198">
        <v>50.04</v>
      </c>
      <c r="O62" s="198">
        <v>70.69</v>
      </c>
      <c r="P62" s="198">
        <v>23.23</v>
      </c>
      <c r="Q62" s="198">
        <v>7.16</v>
      </c>
      <c r="R62" s="198">
        <v>8.98</v>
      </c>
      <c r="S62" s="198">
        <v>11.18</v>
      </c>
      <c r="T62" s="198">
        <v>0</v>
      </c>
      <c r="U62" s="198">
        <v>59.91</v>
      </c>
      <c r="V62" s="198">
        <v>6.04</v>
      </c>
      <c r="W62" s="198">
        <v>19.66</v>
      </c>
      <c r="X62" s="198">
        <v>62.49</v>
      </c>
      <c r="Y62" s="198">
        <v>0</v>
      </c>
      <c r="Z62" s="198">
        <v>117.9</v>
      </c>
      <c r="AA62" s="198">
        <v>29.65</v>
      </c>
      <c r="AB62" s="198">
        <v>0</v>
      </c>
      <c r="AC62" s="198">
        <v>13.38</v>
      </c>
      <c r="AD62" s="198">
        <v>0</v>
      </c>
      <c r="AE62" s="198">
        <v>0</v>
      </c>
      <c r="AF62" s="198">
        <v>0</v>
      </c>
      <c r="AG62" s="198">
        <v>17.54</v>
      </c>
      <c r="AH62" s="198">
        <v>0</v>
      </c>
      <c r="AI62" s="198">
        <v>137.33000000000001</v>
      </c>
      <c r="AJ62" s="198">
        <v>0</v>
      </c>
      <c r="AK62" s="198">
        <v>99.62</v>
      </c>
      <c r="AL62" s="198">
        <v>0</v>
      </c>
      <c r="AM62" s="198">
        <v>0</v>
      </c>
      <c r="AN62" s="198">
        <v>0</v>
      </c>
      <c r="AO62" s="198">
        <v>45.98</v>
      </c>
      <c r="AP62" s="198">
        <v>0</v>
      </c>
      <c r="AQ62" s="198">
        <v>36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445.65</v>
      </c>
      <c r="L63" s="198">
        <v>10.65</v>
      </c>
      <c r="M63" s="198">
        <v>58.17</v>
      </c>
      <c r="N63" s="198">
        <v>50.04</v>
      </c>
      <c r="O63" s="198">
        <v>70.69</v>
      </c>
      <c r="P63" s="198">
        <v>22.51</v>
      </c>
      <c r="Q63" s="198">
        <v>7.16</v>
      </c>
      <c r="R63" s="198">
        <v>8.98</v>
      </c>
      <c r="S63" s="198">
        <v>11.18</v>
      </c>
      <c r="T63" s="198">
        <v>0</v>
      </c>
      <c r="U63" s="198">
        <v>59.91</v>
      </c>
      <c r="V63" s="198">
        <v>6.04</v>
      </c>
      <c r="W63" s="198">
        <v>19.66</v>
      </c>
      <c r="X63" s="198">
        <v>62.49</v>
      </c>
      <c r="Y63" s="198">
        <v>0</v>
      </c>
      <c r="Z63" s="198">
        <v>117.9</v>
      </c>
      <c r="AA63" s="198">
        <v>29.65</v>
      </c>
      <c r="AB63" s="198">
        <v>0</v>
      </c>
      <c r="AC63" s="198">
        <v>13.38</v>
      </c>
      <c r="AD63" s="198">
        <v>0</v>
      </c>
      <c r="AE63" s="198">
        <v>0</v>
      </c>
      <c r="AF63" s="198">
        <v>0</v>
      </c>
      <c r="AG63" s="198">
        <v>17.54</v>
      </c>
      <c r="AH63" s="198">
        <v>0</v>
      </c>
      <c r="AI63" s="198">
        <v>137.33000000000001</v>
      </c>
      <c r="AJ63" s="198">
        <v>0</v>
      </c>
      <c r="AK63" s="198">
        <v>99.62</v>
      </c>
      <c r="AL63" s="198">
        <v>0</v>
      </c>
      <c r="AM63" s="198">
        <v>0</v>
      </c>
      <c r="AN63" s="198">
        <v>0</v>
      </c>
      <c r="AO63" s="198">
        <v>45.98</v>
      </c>
      <c r="AP63" s="198">
        <v>0</v>
      </c>
      <c r="AQ63" s="198">
        <v>36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439.86</v>
      </c>
      <c r="L64" s="198">
        <v>10.65</v>
      </c>
      <c r="M64" s="198">
        <v>58.17</v>
      </c>
      <c r="N64" s="198">
        <v>50.04</v>
      </c>
      <c r="O64" s="198">
        <v>70.69</v>
      </c>
      <c r="P64" s="198">
        <v>21.8</v>
      </c>
      <c r="Q64" s="198">
        <v>7.16</v>
      </c>
      <c r="R64" s="198">
        <v>8.98</v>
      </c>
      <c r="S64" s="198">
        <v>11.18</v>
      </c>
      <c r="T64" s="198">
        <v>0</v>
      </c>
      <c r="U64" s="198">
        <v>59.91</v>
      </c>
      <c r="V64" s="198">
        <v>6.04</v>
      </c>
      <c r="W64" s="198">
        <v>19.66</v>
      </c>
      <c r="X64" s="198">
        <v>62.49</v>
      </c>
      <c r="Y64" s="198">
        <v>0</v>
      </c>
      <c r="Z64" s="198">
        <v>117.9</v>
      </c>
      <c r="AA64" s="198">
        <v>29.65</v>
      </c>
      <c r="AB64" s="198">
        <v>0</v>
      </c>
      <c r="AC64" s="198">
        <v>13.38</v>
      </c>
      <c r="AD64" s="198">
        <v>0</v>
      </c>
      <c r="AE64" s="198">
        <v>0</v>
      </c>
      <c r="AF64" s="198">
        <v>0</v>
      </c>
      <c r="AG64" s="198">
        <v>17.54</v>
      </c>
      <c r="AH64" s="198">
        <v>0</v>
      </c>
      <c r="AI64" s="198">
        <v>137.33000000000001</v>
      </c>
      <c r="AJ64" s="198">
        <v>0</v>
      </c>
      <c r="AK64" s="198">
        <v>99.62</v>
      </c>
      <c r="AL64" s="198">
        <v>0</v>
      </c>
      <c r="AM64" s="198">
        <v>0</v>
      </c>
      <c r="AN64" s="198">
        <v>0</v>
      </c>
      <c r="AO64" s="198">
        <v>45.98</v>
      </c>
      <c r="AP64" s="198">
        <v>0</v>
      </c>
      <c r="AQ64" s="198">
        <v>36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432.14</v>
      </c>
      <c r="L65" s="198">
        <v>10.65</v>
      </c>
      <c r="M65" s="198">
        <v>58.17</v>
      </c>
      <c r="N65" s="198">
        <v>50.04</v>
      </c>
      <c r="O65" s="198">
        <v>70.69</v>
      </c>
      <c r="P65" s="198">
        <v>21.09</v>
      </c>
      <c r="Q65" s="198">
        <v>7.16</v>
      </c>
      <c r="R65" s="198">
        <v>8.98</v>
      </c>
      <c r="S65" s="198">
        <v>11.18</v>
      </c>
      <c r="T65" s="198">
        <v>0</v>
      </c>
      <c r="U65" s="198">
        <v>59.91</v>
      </c>
      <c r="V65" s="198">
        <v>6.04</v>
      </c>
      <c r="W65" s="198">
        <v>19.66</v>
      </c>
      <c r="X65" s="198">
        <v>62.49</v>
      </c>
      <c r="Y65" s="198">
        <v>0</v>
      </c>
      <c r="Z65" s="198">
        <v>117.9</v>
      </c>
      <c r="AA65" s="198">
        <v>29.65</v>
      </c>
      <c r="AB65" s="198">
        <v>0</v>
      </c>
      <c r="AC65" s="198">
        <v>13.38</v>
      </c>
      <c r="AD65" s="198">
        <v>0</v>
      </c>
      <c r="AE65" s="198">
        <v>0</v>
      </c>
      <c r="AF65" s="198">
        <v>0</v>
      </c>
      <c r="AG65" s="198">
        <v>17.54</v>
      </c>
      <c r="AH65" s="198">
        <v>0</v>
      </c>
      <c r="AI65" s="198">
        <v>137.33000000000001</v>
      </c>
      <c r="AJ65" s="198">
        <v>0</v>
      </c>
      <c r="AK65" s="198">
        <v>99.62</v>
      </c>
      <c r="AL65" s="198">
        <v>0</v>
      </c>
      <c r="AM65" s="198">
        <v>0</v>
      </c>
      <c r="AN65" s="198">
        <v>0</v>
      </c>
      <c r="AO65" s="198">
        <v>45.98</v>
      </c>
      <c r="AP65" s="198">
        <v>0</v>
      </c>
      <c r="AQ65" s="198">
        <v>36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407.06</v>
      </c>
      <c r="L66" s="198">
        <v>10.65</v>
      </c>
      <c r="M66" s="198">
        <v>58.17</v>
      </c>
      <c r="N66" s="198">
        <v>50.04</v>
      </c>
      <c r="O66" s="198">
        <v>70.69</v>
      </c>
      <c r="P66" s="198">
        <v>21.09</v>
      </c>
      <c r="Q66" s="198">
        <v>7.16</v>
      </c>
      <c r="R66" s="198">
        <v>8.98</v>
      </c>
      <c r="S66" s="198">
        <v>11.18</v>
      </c>
      <c r="T66" s="198">
        <v>0</v>
      </c>
      <c r="U66" s="198">
        <v>59.91</v>
      </c>
      <c r="V66" s="198">
        <v>6.04</v>
      </c>
      <c r="W66" s="198">
        <v>19.66</v>
      </c>
      <c r="X66" s="198">
        <v>62.49</v>
      </c>
      <c r="Y66" s="198">
        <v>0</v>
      </c>
      <c r="Z66" s="198">
        <v>117.9</v>
      </c>
      <c r="AA66" s="198">
        <v>29.65</v>
      </c>
      <c r="AB66" s="198">
        <v>0</v>
      </c>
      <c r="AC66" s="198">
        <v>13.38</v>
      </c>
      <c r="AD66" s="198">
        <v>0</v>
      </c>
      <c r="AE66" s="198">
        <v>0</v>
      </c>
      <c r="AF66" s="198">
        <v>0</v>
      </c>
      <c r="AG66" s="198">
        <v>17.54</v>
      </c>
      <c r="AH66" s="198">
        <v>0</v>
      </c>
      <c r="AI66" s="198">
        <v>137.33000000000001</v>
      </c>
      <c r="AJ66" s="198">
        <v>0</v>
      </c>
      <c r="AK66" s="198">
        <v>99.62</v>
      </c>
      <c r="AL66" s="198">
        <v>0</v>
      </c>
      <c r="AM66" s="198">
        <v>0</v>
      </c>
      <c r="AN66" s="198">
        <v>0</v>
      </c>
      <c r="AO66" s="198">
        <v>45.98</v>
      </c>
      <c r="AP66" s="198">
        <v>0</v>
      </c>
      <c r="AQ66" s="198">
        <v>36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308.67</v>
      </c>
      <c r="L67" s="198">
        <v>10.65</v>
      </c>
      <c r="M67" s="198">
        <v>58.17</v>
      </c>
      <c r="N67" s="198">
        <v>50.04</v>
      </c>
      <c r="O67" s="198">
        <v>70.69</v>
      </c>
      <c r="P67" s="198">
        <v>21.09</v>
      </c>
      <c r="Q67" s="198">
        <v>7.16</v>
      </c>
      <c r="R67" s="198">
        <v>8.98</v>
      </c>
      <c r="S67" s="198">
        <v>11.18</v>
      </c>
      <c r="T67" s="198">
        <v>0</v>
      </c>
      <c r="U67" s="198">
        <v>59.91</v>
      </c>
      <c r="V67" s="198">
        <v>6.04</v>
      </c>
      <c r="W67" s="198">
        <v>19.66</v>
      </c>
      <c r="X67" s="198">
        <v>62.49</v>
      </c>
      <c r="Y67" s="198">
        <v>0</v>
      </c>
      <c r="Z67" s="198">
        <v>117.9</v>
      </c>
      <c r="AA67" s="198">
        <v>29.65</v>
      </c>
      <c r="AB67" s="198">
        <v>0</v>
      </c>
      <c r="AC67" s="198">
        <v>13.78</v>
      </c>
      <c r="AD67" s="198">
        <v>0</v>
      </c>
      <c r="AE67" s="198">
        <v>0</v>
      </c>
      <c r="AF67" s="198">
        <v>0</v>
      </c>
      <c r="AG67" s="198">
        <v>17.54</v>
      </c>
      <c r="AH67" s="198">
        <v>0</v>
      </c>
      <c r="AI67" s="198">
        <v>137.33000000000001</v>
      </c>
      <c r="AJ67" s="198">
        <v>0</v>
      </c>
      <c r="AK67" s="198">
        <v>99.62</v>
      </c>
      <c r="AL67" s="198">
        <v>0</v>
      </c>
      <c r="AM67" s="198">
        <v>0</v>
      </c>
      <c r="AN67" s="198">
        <v>0</v>
      </c>
      <c r="AO67" s="198">
        <v>45.34</v>
      </c>
      <c r="AP67" s="198">
        <v>0</v>
      </c>
      <c r="AQ67" s="198">
        <v>36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348.22</v>
      </c>
      <c r="L68" s="198">
        <v>10.65</v>
      </c>
      <c r="M68" s="198">
        <v>58.17</v>
      </c>
      <c r="N68" s="198">
        <v>50.04</v>
      </c>
      <c r="O68" s="198">
        <v>70.69</v>
      </c>
      <c r="P68" s="198">
        <v>21.09</v>
      </c>
      <c r="Q68" s="198">
        <v>7.16</v>
      </c>
      <c r="R68" s="198">
        <v>8.98</v>
      </c>
      <c r="S68" s="198">
        <v>11.18</v>
      </c>
      <c r="T68" s="198">
        <v>0</v>
      </c>
      <c r="U68" s="198">
        <v>59.91</v>
      </c>
      <c r="V68" s="198">
        <v>6.04</v>
      </c>
      <c r="W68" s="198">
        <v>19.66</v>
      </c>
      <c r="X68" s="198">
        <v>62.49</v>
      </c>
      <c r="Y68" s="198">
        <v>0</v>
      </c>
      <c r="Z68" s="198">
        <v>117.9</v>
      </c>
      <c r="AA68" s="198">
        <v>29.65</v>
      </c>
      <c r="AB68" s="198">
        <v>0</v>
      </c>
      <c r="AC68" s="198">
        <v>13.78</v>
      </c>
      <c r="AD68" s="198">
        <v>0</v>
      </c>
      <c r="AE68" s="198">
        <v>0</v>
      </c>
      <c r="AF68" s="198">
        <v>0</v>
      </c>
      <c r="AG68" s="198">
        <v>17.54</v>
      </c>
      <c r="AH68" s="198">
        <v>0</v>
      </c>
      <c r="AI68" s="198">
        <v>137.33000000000001</v>
      </c>
      <c r="AJ68" s="198">
        <v>0</v>
      </c>
      <c r="AK68" s="198">
        <v>99.62</v>
      </c>
      <c r="AL68" s="198">
        <v>0</v>
      </c>
      <c r="AM68" s="198">
        <v>0</v>
      </c>
      <c r="AN68" s="198">
        <v>0</v>
      </c>
      <c r="AO68" s="198">
        <v>45.98</v>
      </c>
      <c r="AP68" s="198">
        <v>0</v>
      </c>
      <c r="AQ68" s="198">
        <v>35.81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371.37</v>
      </c>
      <c r="L69" s="198">
        <v>10.65</v>
      </c>
      <c r="M69" s="198">
        <v>58.17</v>
      </c>
      <c r="N69" s="198">
        <v>50.04</v>
      </c>
      <c r="O69" s="198">
        <v>70.69</v>
      </c>
      <c r="P69" s="198">
        <v>21.09</v>
      </c>
      <c r="Q69" s="198">
        <v>7.16</v>
      </c>
      <c r="R69" s="198">
        <v>8.98</v>
      </c>
      <c r="S69" s="198">
        <v>11.18</v>
      </c>
      <c r="T69" s="198">
        <v>0</v>
      </c>
      <c r="U69" s="198">
        <v>59.91</v>
      </c>
      <c r="V69" s="198">
        <v>6.04</v>
      </c>
      <c r="W69" s="198">
        <v>19.66</v>
      </c>
      <c r="X69" s="198">
        <v>62.49</v>
      </c>
      <c r="Y69" s="198">
        <v>0</v>
      </c>
      <c r="Z69" s="198">
        <v>117.9</v>
      </c>
      <c r="AA69" s="198">
        <v>29.65</v>
      </c>
      <c r="AB69" s="198">
        <v>0</v>
      </c>
      <c r="AC69" s="198">
        <v>13.78</v>
      </c>
      <c r="AD69" s="198">
        <v>0</v>
      </c>
      <c r="AE69" s="198">
        <v>0</v>
      </c>
      <c r="AF69" s="198">
        <v>0</v>
      </c>
      <c r="AG69" s="198">
        <v>17.54</v>
      </c>
      <c r="AH69" s="198">
        <v>0</v>
      </c>
      <c r="AI69" s="198">
        <v>137.33000000000001</v>
      </c>
      <c r="AJ69" s="198">
        <v>0</v>
      </c>
      <c r="AK69" s="198">
        <v>99.62</v>
      </c>
      <c r="AL69" s="198">
        <v>0</v>
      </c>
      <c r="AM69" s="198">
        <v>0</v>
      </c>
      <c r="AN69" s="198">
        <v>0</v>
      </c>
      <c r="AO69" s="198">
        <v>45.98</v>
      </c>
      <c r="AP69" s="198">
        <v>0</v>
      </c>
      <c r="AQ69" s="198">
        <v>32.159999999999997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353.04</v>
      </c>
      <c r="L70" s="198">
        <v>10.65</v>
      </c>
      <c r="M70" s="198">
        <v>58.17</v>
      </c>
      <c r="N70" s="198">
        <v>50.04</v>
      </c>
      <c r="O70" s="198">
        <v>70.69</v>
      </c>
      <c r="P70" s="198">
        <v>21.09</v>
      </c>
      <c r="Q70" s="198">
        <v>7.16</v>
      </c>
      <c r="R70" s="198">
        <v>8.98</v>
      </c>
      <c r="S70" s="198">
        <v>11.18</v>
      </c>
      <c r="T70" s="198">
        <v>0</v>
      </c>
      <c r="U70" s="198">
        <v>59.91</v>
      </c>
      <c r="V70" s="198">
        <v>6.04</v>
      </c>
      <c r="W70" s="198">
        <v>19.66</v>
      </c>
      <c r="X70" s="198">
        <v>62.49</v>
      </c>
      <c r="Y70" s="198">
        <v>0</v>
      </c>
      <c r="Z70" s="198">
        <v>117.9</v>
      </c>
      <c r="AA70" s="198">
        <v>29.65</v>
      </c>
      <c r="AB70" s="198">
        <v>0</v>
      </c>
      <c r="AC70" s="198">
        <v>13.78</v>
      </c>
      <c r="AD70" s="198">
        <v>0</v>
      </c>
      <c r="AE70" s="198">
        <v>0</v>
      </c>
      <c r="AF70" s="198">
        <v>0</v>
      </c>
      <c r="AG70" s="198">
        <v>17.54</v>
      </c>
      <c r="AH70" s="198">
        <v>0</v>
      </c>
      <c r="AI70" s="198">
        <v>137.33000000000001</v>
      </c>
      <c r="AJ70" s="198">
        <v>0</v>
      </c>
      <c r="AK70" s="198">
        <v>99.62</v>
      </c>
      <c r="AL70" s="198">
        <v>0</v>
      </c>
      <c r="AM70" s="198">
        <v>0</v>
      </c>
      <c r="AN70" s="198">
        <v>0</v>
      </c>
      <c r="AO70" s="198">
        <v>45.98</v>
      </c>
      <c r="AP70" s="198">
        <v>0</v>
      </c>
      <c r="AQ70" s="198">
        <v>30.25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400.31</v>
      </c>
      <c r="L71" s="198">
        <v>10.65</v>
      </c>
      <c r="M71" s="198">
        <v>61.51</v>
      </c>
      <c r="N71" s="198">
        <v>50.04</v>
      </c>
      <c r="O71" s="198">
        <v>70.69</v>
      </c>
      <c r="P71" s="198">
        <v>21.09</v>
      </c>
      <c r="Q71" s="198">
        <v>7.16</v>
      </c>
      <c r="R71" s="198">
        <v>8.98</v>
      </c>
      <c r="S71" s="198">
        <v>11.18</v>
      </c>
      <c r="T71" s="198">
        <v>0</v>
      </c>
      <c r="U71" s="198">
        <v>59.91</v>
      </c>
      <c r="V71" s="198">
        <v>6.04</v>
      </c>
      <c r="W71" s="198">
        <v>19.66</v>
      </c>
      <c r="X71" s="198">
        <v>62.49</v>
      </c>
      <c r="Y71" s="198">
        <v>0</v>
      </c>
      <c r="Z71" s="198">
        <v>117.9</v>
      </c>
      <c r="AA71" s="198">
        <v>29.65</v>
      </c>
      <c r="AB71" s="198">
        <v>0</v>
      </c>
      <c r="AC71" s="198">
        <v>13.78</v>
      </c>
      <c r="AD71" s="198">
        <v>0</v>
      </c>
      <c r="AE71" s="198">
        <v>0</v>
      </c>
      <c r="AF71" s="198">
        <v>0</v>
      </c>
      <c r="AG71" s="198">
        <v>17.54</v>
      </c>
      <c r="AH71" s="198">
        <v>0</v>
      </c>
      <c r="AI71" s="198">
        <v>137.33000000000001</v>
      </c>
      <c r="AJ71" s="198">
        <v>0</v>
      </c>
      <c r="AK71" s="198">
        <v>99.62</v>
      </c>
      <c r="AL71" s="198">
        <v>0</v>
      </c>
      <c r="AM71" s="198">
        <v>0</v>
      </c>
      <c r="AN71" s="198">
        <v>0</v>
      </c>
      <c r="AO71" s="198">
        <v>45.98</v>
      </c>
      <c r="AP71" s="198">
        <v>0</v>
      </c>
      <c r="AQ71" s="198">
        <v>28.28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409.96</v>
      </c>
      <c r="L72" s="198">
        <v>10.65</v>
      </c>
      <c r="M72" s="198">
        <v>61.51</v>
      </c>
      <c r="N72" s="198">
        <v>50.04</v>
      </c>
      <c r="O72" s="198">
        <v>70.69</v>
      </c>
      <c r="P72" s="198">
        <v>21.09</v>
      </c>
      <c r="Q72" s="198">
        <v>7.16</v>
      </c>
      <c r="R72" s="198">
        <v>8.98</v>
      </c>
      <c r="S72" s="198">
        <v>11.18</v>
      </c>
      <c r="T72" s="198">
        <v>0</v>
      </c>
      <c r="U72" s="198">
        <v>59.91</v>
      </c>
      <c r="V72" s="198">
        <v>6.04</v>
      </c>
      <c r="W72" s="198">
        <v>19.66</v>
      </c>
      <c r="X72" s="198">
        <v>62.49</v>
      </c>
      <c r="Y72" s="198">
        <v>0</v>
      </c>
      <c r="Z72" s="198">
        <v>117.9</v>
      </c>
      <c r="AA72" s="198">
        <v>29.65</v>
      </c>
      <c r="AB72" s="198">
        <v>0</v>
      </c>
      <c r="AC72" s="198">
        <v>13.78</v>
      </c>
      <c r="AD72" s="198">
        <v>0</v>
      </c>
      <c r="AE72" s="198">
        <v>0</v>
      </c>
      <c r="AF72" s="198">
        <v>0</v>
      </c>
      <c r="AG72" s="198">
        <v>17.54</v>
      </c>
      <c r="AH72" s="198">
        <v>0</v>
      </c>
      <c r="AI72" s="198">
        <v>137.33000000000001</v>
      </c>
      <c r="AJ72" s="198">
        <v>0</v>
      </c>
      <c r="AK72" s="198">
        <v>99.62</v>
      </c>
      <c r="AL72" s="198">
        <v>0</v>
      </c>
      <c r="AM72" s="198">
        <v>0</v>
      </c>
      <c r="AN72" s="198">
        <v>0</v>
      </c>
      <c r="AO72" s="198">
        <v>45.98</v>
      </c>
      <c r="AP72" s="198">
        <v>0</v>
      </c>
      <c r="AQ72" s="198">
        <v>27.2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419.6</v>
      </c>
      <c r="L73" s="198">
        <v>10.65</v>
      </c>
      <c r="M73" s="198">
        <v>61.51</v>
      </c>
      <c r="N73" s="198">
        <v>50.04</v>
      </c>
      <c r="O73" s="198">
        <v>70.69</v>
      </c>
      <c r="P73" s="198">
        <v>21.09</v>
      </c>
      <c r="Q73" s="198">
        <v>7.16</v>
      </c>
      <c r="R73" s="198">
        <v>8.98</v>
      </c>
      <c r="S73" s="198">
        <v>11.18</v>
      </c>
      <c r="T73" s="198">
        <v>0</v>
      </c>
      <c r="U73" s="198">
        <v>59.91</v>
      </c>
      <c r="V73" s="198">
        <v>6.04</v>
      </c>
      <c r="W73" s="198">
        <v>19.66</v>
      </c>
      <c r="X73" s="198">
        <v>62.49</v>
      </c>
      <c r="Y73" s="198">
        <v>0</v>
      </c>
      <c r="Z73" s="198">
        <v>117.9</v>
      </c>
      <c r="AA73" s="198">
        <v>29.65</v>
      </c>
      <c r="AB73" s="198">
        <v>0</v>
      </c>
      <c r="AC73" s="198">
        <v>13.78</v>
      </c>
      <c r="AD73" s="198">
        <v>0</v>
      </c>
      <c r="AE73" s="198">
        <v>0</v>
      </c>
      <c r="AF73" s="198">
        <v>0</v>
      </c>
      <c r="AG73" s="198">
        <v>17.54</v>
      </c>
      <c r="AH73" s="198">
        <v>0</v>
      </c>
      <c r="AI73" s="198">
        <v>137.33000000000001</v>
      </c>
      <c r="AJ73" s="198">
        <v>0</v>
      </c>
      <c r="AK73" s="198">
        <v>99.62</v>
      </c>
      <c r="AL73" s="198">
        <v>0</v>
      </c>
      <c r="AM73" s="198">
        <v>0</v>
      </c>
      <c r="AN73" s="198">
        <v>0</v>
      </c>
      <c r="AO73" s="198">
        <v>45</v>
      </c>
      <c r="AP73" s="198">
        <v>0</v>
      </c>
      <c r="AQ73" s="198">
        <v>16.649999999999999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394.52</v>
      </c>
      <c r="L74" s="198">
        <v>10.65</v>
      </c>
      <c r="M74" s="198">
        <v>61.51</v>
      </c>
      <c r="N74" s="198">
        <v>50.04</v>
      </c>
      <c r="O74" s="198">
        <v>70.69</v>
      </c>
      <c r="P74" s="198">
        <v>21.09</v>
      </c>
      <c r="Q74" s="198">
        <v>7.16</v>
      </c>
      <c r="R74" s="198">
        <v>8.98</v>
      </c>
      <c r="S74" s="198">
        <v>11.18</v>
      </c>
      <c r="T74" s="198">
        <v>0</v>
      </c>
      <c r="U74" s="198">
        <v>59.91</v>
      </c>
      <c r="V74" s="198">
        <v>6.04</v>
      </c>
      <c r="W74" s="198">
        <v>19.66</v>
      </c>
      <c r="X74" s="198">
        <v>62.49</v>
      </c>
      <c r="Y74" s="198">
        <v>0</v>
      </c>
      <c r="Z74" s="198">
        <v>117.9</v>
      </c>
      <c r="AA74" s="198">
        <v>29.65</v>
      </c>
      <c r="AB74" s="198">
        <v>0</v>
      </c>
      <c r="AC74" s="198">
        <v>13.78</v>
      </c>
      <c r="AD74" s="198">
        <v>0</v>
      </c>
      <c r="AE74" s="198">
        <v>0</v>
      </c>
      <c r="AF74" s="198">
        <v>0</v>
      </c>
      <c r="AG74" s="198">
        <v>17.54</v>
      </c>
      <c r="AH74" s="198">
        <v>0</v>
      </c>
      <c r="AI74" s="198">
        <v>137.33000000000001</v>
      </c>
      <c r="AJ74" s="198">
        <v>0</v>
      </c>
      <c r="AK74" s="198">
        <v>99.62</v>
      </c>
      <c r="AL74" s="198">
        <v>0</v>
      </c>
      <c r="AM74" s="198">
        <v>0</v>
      </c>
      <c r="AN74" s="198">
        <v>0</v>
      </c>
      <c r="AO74" s="198">
        <v>45.74</v>
      </c>
      <c r="AP74" s="198">
        <v>0</v>
      </c>
      <c r="AQ74" s="198">
        <v>6.22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434.07</v>
      </c>
      <c r="L75" s="198">
        <v>10.65</v>
      </c>
      <c r="M75" s="198">
        <v>61.51</v>
      </c>
      <c r="N75" s="198">
        <v>50.04</v>
      </c>
      <c r="O75" s="198">
        <v>70.69</v>
      </c>
      <c r="P75" s="198">
        <v>21.09</v>
      </c>
      <c r="Q75" s="198">
        <v>7.16</v>
      </c>
      <c r="R75" s="198">
        <v>8.98</v>
      </c>
      <c r="S75" s="198">
        <v>11.18</v>
      </c>
      <c r="T75" s="198">
        <v>0</v>
      </c>
      <c r="U75" s="198">
        <v>59.91</v>
      </c>
      <c r="V75" s="198">
        <v>6.04</v>
      </c>
      <c r="W75" s="198">
        <v>19.66</v>
      </c>
      <c r="X75" s="198">
        <v>62.49</v>
      </c>
      <c r="Y75" s="198">
        <v>0</v>
      </c>
      <c r="Z75" s="198">
        <v>117.9</v>
      </c>
      <c r="AA75" s="198">
        <v>29.65</v>
      </c>
      <c r="AB75" s="198">
        <v>0</v>
      </c>
      <c r="AC75" s="198">
        <v>13.78</v>
      </c>
      <c r="AD75" s="198">
        <v>0</v>
      </c>
      <c r="AE75" s="198">
        <v>0</v>
      </c>
      <c r="AF75" s="198">
        <v>0</v>
      </c>
      <c r="AG75" s="198">
        <v>17.54</v>
      </c>
      <c r="AH75" s="198">
        <v>0</v>
      </c>
      <c r="AI75" s="198">
        <v>137.33000000000001</v>
      </c>
      <c r="AJ75" s="198">
        <v>0</v>
      </c>
      <c r="AK75" s="198">
        <v>99.62</v>
      </c>
      <c r="AL75" s="198">
        <v>0</v>
      </c>
      <c r="AM75" s="198">
        <v>0</v>
      </c>
      <c r="AN75" s="198">
        <v>0</v>
      </c>
      <c r="AO75" s="198">
        <v>45.74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494.2</v>
      </c>
      <c r="L76" s="198">
        <v>10.65</v>
      </c>
      <c r="M76" s="198">
        <v>61.51</v>
      </c>
      <c r="N76" s="198">
        <v>50.04</v>
      </c>
      <c r="O76" s="198">
        <v>70.69</v>
      </c>
      <c r="P76" s="198">
        <v>21.09</v>
      </c>
      <c r="Q76" s="198">
        <v>7.16</v>
      </c>
      <c r="R76" s="198">
        <v>8.98</v>
      </c>
      <c r="S76" s="198">
        <v>11.18</v>
      </c>
      <c r="T76" s="198">
        <v>0</v>
      </c>
      <c r="U76" s="198">
        <v>59.91</v>
      </c>
      <c r="V76" s="198">
        <v>6.04</v>
      </c>
      <c r="W76" s="198">
        <v>19.66</v>
      </c>
      <c r="X76" s="198">
        <v>62.49</v>
      </c>
      <c r="Y76" s="198">
        <v>0</v>
      </c>
      <c r="Z76" s="198">
        <v>117.9</v>
      </c>
      <c r="AA76" s="198">
        <v>29.65</v>
      </c>
      <c r="AB76" s="198">
        <v>0</v>
      </c>
      <c r="AC76" s="198">
        <v>13.78</v>
      </c>
      <c r="AD76" s="198">
        <v>0</v>
      </c>
      <c r="AE76" s="198">
        <v>0</v>
      </c>
      <c r="AF76" s="198">
        <v>0</v>
      </c>
      <c r="AG76" s="198">
        <v>17.54</v>
      </c>
      <c r="AH76" s="198">
        <v>0</v>
      </c>
      <c r="AI76" s="198">
        <v>137.33000000000001</v>
      </c>
      <c r="AJ76" s="198">
        <v>0</v>
      </c>
      <c r="AK76" s="198">
        <v>99.62</v>
      </c>
      <c r="AL76" s="198">
        <v>0</v>
      </c>
      <c r="AM76" s="198">
        <v>0</v>
      </c>
      <c r="AN76" s="198">
        <v>0</v>
      </c>
      <c r="AO76" s="198">
        <v>45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494.2</v>
      </c>
      <c r="L77" s="198">
        <v>10.65</v>
      </c>
      <c r="M77" s="198">
        <v>61.51</v>
      </c>
      <c r="N77" s="198">
        <v>50.04</v>
      </c>
      <c r="O77" s="198">
        <v>70.69</v>
      </c>
      <c r="P77" s="198">
        <v>21.09</v>
      </c>
      <c r="Q77" s="198">
        <v>7.16</v>
      </c>
      <c r="R77" s="198">
        <v>8.98</v>
      </c>
      <c r="S77" s="198">
        <v>11.18</v>
      </c>
      <c r="T77" s="198">
        <v>0</v>
      </c>
      <c r="U77" s="198">
        <v>59.91</v>
      </c>
      <c r="V77" s="198">
        <v>6.04</v>
      </c>
      <c r="W77" s="198">
        <v>19.66</v>
      </c>
      <c r="X77" s="198">
        <v>62.49</v>
      </c>
      <c r="Y77" s="198">
        <v>0</v>
      </c>
      <c r="Z77" s="198">
        <v>117.9</v>
      </c>
      <c r="AA77" s="198">
        <v>29.65</v>
      </c>
      <c r="AB77" s="198">
        <v>0</v>
      </c>
      <c r="AC77" s="198">
        <v>13.78</v>
      </c>
      <c r="AD77" s="198">
        <v>0</v>
      </c>
      <c r="AE77" s="198">
        <v>0</v>
      </c>
      <c r="AF77" s="198">
        <v>0</v>
      </c>
      <c r="AG77" s="198">
        <v>17.54</v>
      </c>
      <c r="AH77" s="198">
        <v>0</v>
      </c>
      <c r="AI77" s="198">
        <v>137.33000000000001</v>
      </c>
      <c r="AJ77" s="198">
        <v>0</v>
      </c>
      <c r="AK77" s="198">
        <v>99.62</v>
      </c>
      <c r="AL77" s="198">
        <v>0</v>
      </c>
      <c r="AM77" s="198">
        <v>0</v>
      </c>
      <c r="AN77" s="198">
        <v>0</v>
      </c>
      <c r="AO77" s="198">
        <v>45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494.2</v>
      </c>
      <c r="L78" s="198">
        <v>10.65</v>
      </c>
      <c r="M78" s="198">
        <v>61.51</v>
      </c>
      <c r="N78" s="198">
        <v>50.04</v>
      </c>
      <c r="O78" s="198">
        <v>70.69</v>
      </c>
      <c r="P78" s="198">
        <v>21.09</v>
      </c>
      <c r="Q78" s="198">
        <v>7.16</v>
      </c>
      <c r="R78" s="198">
        <v>8.98</v>
      </c>
      <c r="S78" s="198">
        <v>11.18</v>
      </c>
      <c r="T78" s="198">
        <v>0</v>
      </c>
      <c r="U78" s="198">
        <v>59.91</v>
      </c>
      <c r="V78" s="198">
        <v>6.04</v>
      </c>
      <c r="W78" s="198">
        <v>19.66</v>
      </c>
      <c r="X78" s="198">
        <v>62.49</v>
      </c>
      <c r="Y78" s="198">
        <v>0</v>
      </c>
      <c r="Z78" s="198">
        <v>117.9</v>
      </c>
      <c r="AA78" s="198">
        <v>29.65</v>
      </c>
      <c r="AB78" s="198">
        <v>0</v>
      </c>
      <c r="AC78" s="198">
        <v>13.78</v>
      </c>
      <c r="AD78" s="198">
        <v>0</v>
      </c>
      <c r="AE78" s="198">
        <v>0</v>
      </c>
      <c r="AF78" s="198">
        <v>0</v>
      </c>
      <c r="AG78" s="198">
        <v>17.54</v>
      </c>
      <c r="AH78" s="198">
        <v>0</v>
      </c>
      <c r="AI78" s="198">
        <v>137.33000000000001</v>
      </c>
      <c r="AJ78" s="198">
        <v>0</v>
      </c>
      <c r="AK78" s="198">
        <v>99.62</v>
      </c>
      <c r="AL78" s="198">
        <v>0</v>
      </c>
      <c r="AM78" s="198">
        <v>0</v>
      </c>
      <c r="AN78" s="198">
        <v>0</v>
      </c>
      <c r="AO78" s="198">
        <v>45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494.2</v>
      </c>
      <c r="L79" s="198">
        <v>10.65</v>
      </c>
      <c r="M79" s="198">
        <v>61.51</v>
      </c>
      <c r="N79" s="198">
        <v>50.04</v>
      </c>
      <c r="O79" s="198">
        <v>70.69</v>
      </c>
      <c r="P79" s="198">
        <v>21.09</v>
      </c>
      <c r="Q79" s="198">
        <v>7.16</v>
      </c>
      <c r="R79" s="198">
        <v>8.98</v>
      </c>
      <c r="S79" s="198">
        <v>11.18</v>
      </c>
      <c r="T79" s="198">
        <v>0</v>
      </c>
      <c r="U79" s="198">
        <v>59.91</v>
      </c>
      <c r="V79" s="198">
        <v>6.04</v>
      </c>
      <c r="W79" s="198">
        <v>19.66</v>
      </c>
      <c r="X79" s="198">
        <v>62.49</v>
      </c>
      <c r="Y79" s="198">
        <v>0</v>
      </c>
      <c r="Z79" s="198">
        <v>117.9</v>
      </c>
      <c r="AA79" s="198">
        <v>29.65</v>
      </c>
      <c r="AB79" s="198">
        <v>0</v>
      </c>
      <c r="AC79" s="198">
        <v>13.78</v>
      </c>
      <c r="AD79" s="198">
        <v>0</v>
      </c>
      <c r="AE79" s="198">
        <v>0</v>
      </c>
      <c r="AF79" s="198">
        <v>0</v>
      </c>
      <c r="AG79" s="198">
        <v>17.54</v>
      </c>
      <c r="AH79" s="198">
        <v>0</v>
      </c>
      <c r="AI79" s="198">
        <v>137.33000000000001</v>
      </c>
      <c r="AJ79" s="198">
        <v>0</v>
      </c>
      <c r="AK79" s="198">
        <v>99.62</v>
      </c>
      <c r="AL79" s="198">
        <v>0</v>
      </c>
      <c r="AM79" s="198">
        <v>0</v>
      </c>
      <c r="AN79" s="198">
        <v>0</v>
      </c>
      <c r="AO79" s="198">
        <v>45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494.2</v>
      </c>
      <c r="L80" s="198">
        <v>10.65</v>
      </c>
      <c r="M80" s="198">
        <v>61.51</v>
      </c>
      <c r="N80" s="198">
        <v>50.04</v>
      </c>
      <c r="O80" s="198">
        <v>70.69</v>
      </c>
      <c r="P80" s="198">
        <v>21.09</v>
      </c>
      <c r="Q80" s="198">
        <v>7.16</v>
      </c>
      <c r="R80" s="198">
        <v>8.98</v>
      </c>
      <c r="S80" s="198">
        <v>11.18</v>
      </c>
      <c r="T80" s="198">
        <v>0</v>
      </c>
      <c r="U80" s="198">
        <v>59.91</v>
      </c>
      <c r="V80" s="198">
        <v>6.04</v>
      </c>
      <c r="W80" s="198">
        <v>19.66</v>
      </c>
      <c r="X80" s="198">
        <v>62.49</v>
      </c>
      <c r="Y80" s="198">
        <v>0</v>
      </c>
      <c r="Z80" s="198">
        <v>117.9</v>
      </c>
      <c r="AA80" s="198">
        <v>29.65</v>
      </c>
      <c r="AB80" s="198">
        <v>0</v>
      </c>
      <c r="AC80" s="198">
        <v>13.78</v>
      </c>
      <c r="AD80" s="198">
        <v>0</v>
      </c>
      <c r="AE80" s="198">
        <v>0</v>
      </c>
      <c r="AF80" s="198">
        <v>0</v>
      </c>
      <c r="AG80" s="198">
        <v>17.54</v>
      </c>
      <c r="AH80" s="198">
        <v>0</v>
      </c>
      <c r="AI80" s="198">
        <v>137.33000000000001</v>
      </c>
      <c r="AJ80" s="198">
        <v>0</v>
      </c>
      <c r="AK80" s="198">
        <v>99.62</v>
      </c>
      <c r="AL80" s="198">
        <v>0</v>
      </c>
      <c r="AM80" s="198">
        <v>0</v>
      </c>
      <c r="AN80" s="198">
        <v>0</v>
      </c>
      <c r="AO80" s="198">
        <v>45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494.2</v>
      </c>
      <c r="L81" s="198">
        <v>10.65</v>
      </c>
      <c r="M81" s="198">
        <v>61.51</v>
      </c>
      <c r="N81" s="198">
        <v>50.04</v>
      </c>
      <c r="O81" s="198">
        <v>70.69</v>
      </c>
      <c r="P81" s="198">
        <v>21.09</v>
      </c>
      <c r="Q81" s="198">
        <v>7.16</v>
      </c>
      <c r="R81" s="198">
        <v>8.98</v>
      </c>
      <c r="S81" s="198">
        <v>11.18</v>
      </c>
      <c r="T81" s="198">
        <v>0</v>
      </c>
      <c r="U81" s="198">
        <v>59.91</v>
      </c>
      <c r="V81" s="198">
        <v>6.04</v>
      </c>
      <c r="W81" s="198">
        <v>19.66</v>
      </c>
      <c r="X81" s="198">
        <v>62.49</v>
      </c>
      <c r="Y81" s="198">
        <v>0</v>
      </c>
      <c r="Z81" s="198">
        <v>117.9</v>
      </c>
      <c r="AA81" s="198">
        <v>29.65</v>
      </c>
      <c r="AB81" s="198">
        <v>0</v>
      </c>
      <c r="AC81" s="198">
        <v>13.78</v>
      </c>
      <c r="AD81" s="198">
        <v>0</v>
      </c>
      <c r="AE81" s="198">
        <v>0</v>
      </c>
      <c r="AF81" s="198">
        <v>0</v>
      </c>
      <c r="AG81" s="198">
        <v>17.54</v>
      </c>
      <c r="AH81" s="198">
        <v>0</v>
      </c>
      <c r="AI81" s="198">
        <v>137.33000000000001</v>
      </c>
      <c r="AJ81" s="198">
        <v>0</v>
      </c>
      <c r="AK81" s="198">
        <v>99.62</v>
      </c>
      <c r="AL81" s="198">
        <v>0</v>
      </c>
      <c r="AM81" s="198">
        <v>0</v>
      </c>
      <c r="AN81" s="198">
        <v>0</v>
      </c>
      <c r="AO81" s="198">
        <v>45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494.2</v>
      </c>
      <c r="L82" s="198">
        <v>10.65</v>
      </c>
      <c r="M82" s="198">
        <v>61.51</v>
      </c>
      <c r="N82" s="198">
        <v>50.04</v>
      </c>
      <c r="O82" s="198">
        <v>70.69</v>
      </c>
      <c r="P82" s="198">
        <v>21.09</v>
      </c>
      <c r="Q82" s="198">
        <v>7.16</v>
      </c>
      <c r="R82" s="198">
        <v>8.98</v>
      </c>
      <c r="S82" s="198">
        <v>11.18</v>
      </c>
      <c r="T82" s="198">
        <v>0</v>
      </c>
      <c r="U82" s="198">
        <v>59.91</v>
      </c>
      <c r="V82" s="198">
        <v>6.04</v>
      </c>
      <c r="W82" s="198">
        <v>19.66</v>
      </c>
      <c r="X82" s="198">
        <v>62.49</v>
      </c>
      <c r="Y82" s="198">
        <v>0</v>
      </c>
      <c r="Z82" s="198">
        <v>117.9</v>
      </c>
      <c r="AA82" s="198">
        <v>29.65</v>
      </c>
      <c r="AB82" s="198">
        <v>0</v>
      </c>
      <c r="AC82" s="198">
        <v>13.58</v>
      </c>
      <c r="AD82" s="198">
        <v>0</v>
      </c>
      <c r="AE82" s="198">
        <v>0</v>
      </c>
      <c r="AF82" s="198">
        <v>0</v>
      </c>
      <c r="AG82" s="198">
        <v>17.54</v>
      </c>
      <c r="AH82" s="198">
        <v>0</v>
      </c>
      <c r="AI82" s="198">
        <v>137.33000000000001</v>
      </c>
      <c r="AJ82" s="198">
        <v>0</v>
      </c>
      <c r="AK82" s="198">
        <v>99.62</v>
      </c>
      <c r="AL82" s="198">
        <v>0</v>
      </c>
      <c r="AM82" s="198">
        <v>0</v>
      </c>
      <c r="AN82" s="198">
        <v>0</v>
      </c>
      <c r="AO82" s="198">
        <v>45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494.2</v>
      </c>
      <c r="L83" s="198">
        <v>10.65</v>
      </c>
      <c r="M83" s="198">
        <v>61.51</v>
      </c>
      <c r="N83" s="198">
        <v>50.04</v>
      </c>
      <c r="O83" s="198">
        <v>70.69</v>
      </c>
      <c r="P83" s="198">
        <v>21.09</v>
      </c>
      <c r="Q83" s="198">
        <v>7.16</v>
      </c>
      <c r="R83" s="198">
        <v>8.98</v>
      </c>
      <c r="S83" s="198">
        <v>11.18</v>
      </c>
      <c r="T83" s="198">
        <v>0</v>
      </c>
      <c r="U83" s="198">
        <v>59.91</v>
      </c>
      <c r="V83" s="198">
        <v>6.04</v>
      </c>
      <c r="W83" s="198">
        <v>19.66</v>
      </c>
      <c r="X83" s="198">
        <v>62.49</v>
      </c>
      <c r="Y83" s="198">
        <v>0</v>
      </c>
      <c r="Z83" s="198">
        <v>117.9</v>
      </c>
      <c r="AA83" s="198">
        <v>29.65</v>
      </c>
      <c r="AB83" s="198">
        <v>0</v>
      </c>
      <c r="AC83" s="198">
        <v>13.58</v>
      </c>
      <c r="AD83" s="198">
        <v>0</v>
      </c>
      <c r="AE83" s="198">
        <v>0</v>
      </c>
      <c r="AF83" s="198">
        <v>0</v>
      </c>
      <c r="AG83" s="198">
        <v>17.54</v>
      </c>
      <c r="AH83" s="198">
        <v>0</v>
      </c>
      <c r="AI83" s="198">
        <v>137.33000000000001</v>
      </c>
      <c r="AJ83" s="198">
        <v>0</v>
      </c>
      <c r="AK83" s="198">
        <v>99.62</v>
      </c>
      <c r="AL83" s="198">
        <v>0</v>
      </c>
      <c r="AM83" s="198">
        <v>0</v>
      </c>
      <c r="AN83" s="198">
        <v>0</v>
      </c>
      <c r="AO83" s="198">
        <v>45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494.2</v>
      </c>
      <c r="L84" s="198">
        <v>10.65</v>
      </c>
      <c r="M84" s="198">
        <v>61.51</v>
      </c>
      <c r="N84" s="198">
        <v>50.04</v>
      </c>
      <c r="O84" s="198">
        <v>70.69</v>
      </c>
      <c r="P84" s="198">
        <v>21.09</v>
      </c>
      <c r="Q84" s="198">
        <v>7.16</v>
      </c>
      <c r="R84" s="198">
        <v>8.98</v>
      </c>
      <c r="S84" s="198">
        <v>11.18</v>
      </c>
      <c r="T84" s="198">
        <v>0</v>
      </c>
      <c r="U84" s="198">
        <v>59.91</v>
      </c>
      <c r="V84" s="198">
        <v>6.04</v>
      </c>
      <c r="W84" s="198">
        <v>19.66</v>
      </c>
      <c r="X84" s="198">
        <v>62.49</v>
      </c>
      <c r="Y84" s="198">
        <v>0</v>
      </c>
      <c r="Z84" s="198">
        <v>117.9</v>
      </c>
      <c r="AA84" s="198">
        <v>29.65</v>
      </c>
      <c r="AB84" s="198">
        <v>0</v>
      </c>
      <c r="AC84" s="198">
        <v>13.58</v>
      </c>
      <c r="AD84" s="198">
        <v>0</v>
      </c>
      <c r="AE84" s="198">
        <v>0</v>
      </c>
      <c r="AF84" s="198">
        <v>0</v>
      </c>
      <c r="AG84" s="198">
        <v>17.54</v>
      </c>
      <c r="AH84" s="198">
        <v>0</v>
      </c>
      <c r="AI84" s="198">
        <v>137.33000000000001</v>
      </c>
      <c r="AJ84" s="198">
        <v>0</v>
      </c>
      <c r="AK84" s="198">
        <v>99.62</v>
      </c>
      <c r="AL84" s="198">
        <v>0</v>
      </c>
      <c r="AM84" s="198">
        <v>0</v>
      </c>
      <c r="AN84" s="198">
        <v>0</v>
      </c>
      <c r="AO84" s="198">
        <v>45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494.2</v>
      </c>
      <c r="L85" s="198">
        <v>10.65</v>
      </c>
      <c r="M85" s="198">
        <v>61.51</v>
      </c>
      <c r="N85" s="198">
        <v>50.04</v>
      </c>
      <c r="O85" s="198">
        <v>70.69</v>
      </c>
      <c r="P85" s="198">
        <v>21.09</v>
      </c>
      <c r="Q85" s="198">
        <v>7.16</v>
      </c>
      <c r="R85" s="198">
        <v>10.38</v>
      </c>
      <c r="S85" s="198">
        <v>11.18</v>
      </c>
      <c r="T85" s="198">
        <v>0</v>
      </c>
      <c r="U85" s="198">
        <v>59.91</v>
      </c>
      <c r="V85" s="198">
        <v>6.04</v>
      </c>
      <c r="W85" s="198">
        <v>19.66</v>
      </c>
      <c r="X85" s="198">
        <v>62.49</v>
      </c>
      <c r="Y85" s="198">
        <v>0</v>
      </c>
      <c r="Z85" s="198">
        <v>117.9</v>
      </c>
      <c r="AA85" s="198">
        <v>29.65</v>
      </c>
      <c r="AB85" s="198">
        <v>0</v>
      </c>
      <c r="AC85" s="198">
        <v>13.58</v>
      </c>
      <c r="AD85" s="198">
        <v>0</v>
      </c>
      <c r="AE85" s="198">
        <v>0</v>
      </c>
      <c r="AF85" s="198">
        <v>0</v>
      </c>
      <c r="AG85" s="198">
        <v>17.54</v>
      </c>
      <c r="AH85" s="198">
        <v>0</v>
      </c>
      <c r="AI85" s="198">
        <v>137.33000000000001</v>
      </c>
      <c r="AJ85" s="198">
        <v>0</v>
      </c>
      <c r="AK85" s="198">
        <v>99.62</v>
      </c>
      <c r="AL85" s="198">
        <v>0</v>
      </c>
      <c r="AM85" s="198">
        <v>0</v>
      </c>
      <c r="AN85" s="198">
        <v>0</v>
      </c>
      <c r="AO85" s="198">
        <v>45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494.2</v>
      </c>
      <c r="L86" s="198">
        <v>10.65</v>
      </c>
      <c r="M86" s="198">
        <v>61.51</v>
      </c>
      <c r="N86" s="198">
        <v>50.04</v>
      </c>
      <c r="O86" s="198">
        <v>70.69</v>
      </c>
      <c r="P86" s="198">
        <v>21.09</v>
      </c>
      <c r="Q86" s="198">
        <v>7.16</v>
      </c>
      <c r="R86" s="198">
        <v>10.38</v>
      </c>
      <c r="S86" s="198">
        <v>11.18</v>
      </c>
      <c r="T86" s="198">
        <v>0</v>
      </c>
      <c r="U86" s="198">
        <v>59.91</v>
      </c>
      <c r="V86" s="198">
        <v>6.04</v>
      </c>
      <c r="W86" s="198">
        <v>19.66</v>
      </c>
      <c r="X86" s="198">
        <v>62.49</v>
      </c>
      <c r="Y86" s="198">
        <v>0</v>
      </c>
      <c r="Z86" s="198">
        <v>117.9</v>
      </c>
      <c r="AA86" s="198">
        <v>29.65</v>
      </c>
      <c r="AB86" s="198">
        <v>0</v>
      </c>
      <c r="AC86" s="198">
        <v>13.58</v>
      </c>
      <c r="AD86" s="198">
        <v>0</v>
      </c>
      <c r="AE86" s="198">
        <v>0</v>
      </c>
      <c r="AF86" s="198">
        <v>0</v>
      </c>
      <c r="AG86" s="198">
        <v>17.54</v>
      </c>
      <c r="AH86" s="198">
        <v>0</v>
      </c>
      <c r="AI86" s="198">
        <v>137.33000000000001</v>
      </c>
      <c r="AJ86" s="198">
        <v>0</v>
      </c>
      <c r="AK86" s="198">
        <v>99.62</v>
      </c>
      <c r="AL86" s="198">
        <v>0</v>
      </c>
      <c r="AM86" s="198">
        <v>0</v>
      </c>
      <c r="AN86" s="198">
        <v>0</v>
      </c>
      <c r="AO86" s="198">
        <v>45.98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494.2</v>
      </c>
      <c r="L87" s="198">
        <v>10.65</v>
      </c>
      <c r="M87" s="198">
        <v>61.51</v>
      </c>
      <c r="N87" s="198">
        <v>50.04</v>
      </c>
      <c r="O87" s="198">
        <v>70.69</v>
      </c>
      <c r="P87" s="198">
        <v>21.09</v>
      </c>
      <c r="Q87" s="198">
        <v>7.16</v>
      </c>
      <c r="R87" s="198">
        <v>11.81</v>
      </c>
      <c r="S87" s="198">
        <v>11.18</v>
      </c>
      <c r="T87" s="198">
        <v>0</v>
      </c>
      <c r="U87" s="198">
        <v>59.91</v>
      </c>
      <c r="V87" s="198">
        <v>6.04</v>
      </c>
      <c r="W87" s="198">
        <v>19.66</v>
      </c>
      <c r="X87" s="198">
        <v>62.49</v>
      </c>
      <c r="Y87" s="198">
        <v>0</v>
      </c>
      <c r="Z87" s="198">
        <v>117.9</v>
      </c>
      <c r="AA87" s="198">
        <v>29.65</v>
      </c>
      <c r="AB87" s="198">
        <v>0</v>
      </c>
      <c r="AC87" s="198">
        <v>13.98</v>
      </c>
      <c r="AD87" s="198">
        <v>0</v>
      </c>
      <c r="AE87" s="198">
        <v>0</v>
      </c>
      <c r="AF87" s="198">
        <v>0</v>
      </c>
      <c r="AG87" s="198">
        <v>17.54</v>
      </c>
      <c r="AH87" s="198">
        <v>0</v>
      </c>
      <c r="AI87" s="198">
        <v>137.33000000000001</v>
      </c>
      <c r="AJ87" s="198">
        <v>0</v>
      </c>
      <c r="AK87" s="198">
        <v>99.62</v>
      </c>
      <c r="AL87" s="198">
        <v>0</v>
      </c>
      <c r="AM87" s="198">
        <v>0</v>
      </c>
      <c r="AN87" s="198">
        <v>0</v>
      </c>
      <c r="AO87" s="198">
        <v>45.66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494.2</v>
      </c>
      <c r="L88" s="198">
        <v>10.65</v>
      </c>
      <c r="M88" s="198">
        <v>61.51</v>
      </c>
      <c r="N88" s="198">
        <v>50.04</v>
      </c>
      <c r="O88" s="198">
        <v>70.69</v>
      </c>
      <c r="P88" s="198">
        <v>21.09</v>
      </c>
      <c r="Q88" s="198">
        <v>7.16</v>
      </c>
      <c r="R88" s="198">
        <v>11.81</v>
      </c>
      <c r="S88" s="198">
        <v>11.18</v>
      </c>
      <c r="T88" s="198">
        <v>0</v>
      </c>
      <c r="U88" s="198">
        <v>59.91</v>
      </c>
      <c r="V88" s="198">
        <v>6.04</v>
      </c>
      <c r="W88" s="198">
        <v>19.66</v>
      </c>
      <c r="X88" s="198">
        <v>62.49</v>
      </c>
      <c r="Y88" s="198">
        <v>0</v>
      </c>
      <c r="Z88" s="198">
        <v>117.9</v>
      </c>
      <c r="AA88" s="198">
        <v>29.65</v>
      </c>
      <c r="AB88" s="198">
        <v>0</v>
      </c>
      <c r="AC88" s="198">
        <v>13.98</v>
      </c>
      <c r="AD88" s="198">
        <v>0</v>
      </c>
      <c r="AE88" s="198">
        <v>0</v>
      </c>
      <c r="AF88" s="198">
        <v>0</v>
      </c>
      <c r="AG88" s="198">
        <v>17.54</v>
      </c>
      <c r="AH88" s="198">
        <v>0</v>
      </c>
      <c r="AI88" s="198">
        <v>137.33000000000001</v>
      </c>
      <c r="AJ88" s="198">
        <v>0</v>
      </c>
      <c r="AK88" s="198">
        <v>99.62</v>
      </c>
      <c r="AL88" s="198">
        <v>0</v>
      </c>
      <c r="AM88" s="198">
        <v>0</v>
      </c>
      <c r="AN88" s="198">
        <v>0</v>
      </c>
      <c r="AO88" s="198">
        <v>45.66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494.2</v>
      </c>
      <c r="L89" s="198">
        <v>10.65</v>
      </c>
      <c r="M89" s="198">
        <v>61.51</v>
      </c>
      <c r="N89" s="198">
        <v>50.04</v>
      </c>
      <c r="O89" s="198">
        <v>70.69</v>
      </c>
      <c r="P89" s="198">
        <v>21.09</v>
      </c>
      <c r="Q89" s="198">
        <v>7.16</v>
      </c>
      <c r="R89" s="198">
        <v>8.98</v>
      </c>
      <c r="S89" s="198">
        <v>11.18</v>
      </c>
      <c r="T89" s="198">
        <v>0</v>
      </c>
      <c r="U89" s="198">
        <v>59.91</v>
      </c>
      <c r="V89" s="198">
        <v>6.04</v>
      </c>
      <c r="W89" s="198">
        <v>19.66</v>
      </c>
      <c r="X89" s="198">
        <v>62.49</v>
      </c>
      <c r="Y89" s="198">
        <v>0</v>
      </c>
      <c r="Z89" s="198">
        <v>117.9</v>
      </c>
      <c r="AA89" s="198">
        <v>29.65</v>
      </c>
      <c r="AB89" s="198">
        <v>0</v>
      </c>
      <c r="AC89" s="198">
        <v>13.98</v>
      </c>
      <c r="AD89" s="198">
        <v>0</v>
      </c>
      <c r="AE89" s="198">
        <v>0</v>
      </c>
      <c r="AF89" s="198">
        <v>0</v>
      </c>
      <c r="AG89" s="198">
        <v>17.54</v>
      </c>
      <c r="AH89" s="198">
        <v>0</v>
      </c>
      <c r="AI89" s="198">
        <v>137.33000000000001</v>
      </c>
      <c r="AJ89" s="198">
        <v>0</v>
      </c>
      <c r="AK89" s="198">
        <v>99.62</v>
      </c>
      <c r="AL89" s="198">
        <v>0</v>
      </c>
      <c r="AM89" s="198">
        <v>0</v>
      </c>
      <c r="AN89" s="198">
        <v>0</v>
      </c>
      <c r="AO89" s="198">
        <v>45.66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494.2</v>
      </c>
      <c r="L90" s="198">
        <v>10.65</v>
      </c>
      <c r="M90" s="198">
        <v>61.51</v>
      </c>
      <c r="N90" s="198">
        <v>50.04</v>
      </c>
      <c r="O90" s="198">
        <v>70.69</v>
      </c>
      <c r="P90" s="198">
        <v>20.010000000000002</v>
      </c>
      <c r="Q90" s="198">
        <v>7.16</v>
      </c>
      <c r="R90" s="198">
        <v>8.98</v>
      </c>
      <c r="S90" s="198">
        <v>11.18</v>
      </c>
      <c r="T90" s="198">
        <v>0</v>
      </c>
      <c r="U90" s="198">
        <v>59.91</v>
      </c>
      <c r="V90" s="198">
        <v>6.04</v>
      </c>
      <c r="W90" s="198">
        <v>19.66</v>
      </c>
      <c r="X90" s="198">
        <v>62.49</v>
      </c>
      <c r="Y90" s="198">
        <v>0</v>
      </c>
      <c r="Z90" s="198">
        <v>117.9</v>
      </c>
      <c r="AA90" s="198">
        <v>29.65</v>
      </c>
      <c r="AB90" s="198">
        <v>0</v>
      </c>
      <c r="AC90" s="198">
        <v>13.98</v>
      </c>
      <c r="AD90" s="198">
        <v>0</v>
      </c>
      <c r="AE90" s="198">
        <v>0</v>
      </c>
      <c r="AF90" s="198">
        <v>0</v>
      </c>
      <c r="AG90" s="198">
        <v>17.54</v>
      </c>
      <c r="AH90" s="198">
        <v>0</v>
      </c>
      <c r="AI90" s="198">
        <v>137.33000000000001</v>
      </c>
      <c r="AJ90" s="198">
        <v>0</v>
      </c>
      <c r="AK90" s="198">
        <v>99.62</v>
      </c>
      <c r="AL90" s="198">
        <v>0</v>
      </c>
      <c r="AM90" s="198">
        <v>0</v>
      </c>
      <c r="AN90" s="198">
        <v>0</v>
      </c>
      <c r="AO90" s="198">
        <v>45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494.2</v>
      </c>
      <c r="L91" s="198">
        <v>10.65</v>
      </c>
      <c r="M91" s="198">
        <v>61.51</v>
      </c>
      <c r="N91" s="198">
        <v>50.04</v>
      </c>
      <c r="O91" s="198">
        <v>70.69</v>
      </c>
      <c r="P91" s="198">
        <v>20.010000000000002</v>
      </c>
      <c r="Q91" s="198">
        <v>7.16</v>
      </c>
      <c r="R91" s="198">
        <v>8.98</v>
      </c>
      <c r="S91" s="198">
        <v>11.18</v>
      </c>
      <c r="T91" s="198">
        <v>0</v>
      </c>
      <c r="U91" s="198">
        <v>59.91</v>
      </c>
      <c r="V91" s="198">
        <v>6.04</v>
      </c>
      <c r="W91" s="198">
        <v>19.66</v>
      </c>
      <c r="X91" s="198">
        <v>62.49</v>
      </c>
      <c r="Y91" s="198">
        <v>0</v>
      </c>
      <c r="Z91" s="198">
        <v>117.9</v>
      </c>
      <c r="AA91" s="198">
        <v>29.65</v>
      </c>
      <c r="AB91" s="198">
        <v>0</v>
      </c>
      <c r="AC91" s="198">
        <v>13.98</v>
      </c>
      <c r="AD91" s="198">
        <v>0</v>
      </c>
      <c r="AE91" s="198">
        <v>0</v>
      </c>
      <c r="AF91" s="198">
        <v>0</v>
      </c>
      <c r="AG91" s="198">
        <v>17.54</v>
      </c>
      <c r="AH91" s="198">
        <v>0</v>
      </c>
      <c r="AI91" s="198">
        <v>137.33000000000001</v>
      </c>
      <c r="AJ91" s="198">
        <v>0</v>
      </c>
      <c r="AK91" s="198">
        <v>99.62</v>
      </c>
      <c r="AL91" s="198">
        <v>0</v>
      </c>
      <c r="AM91" s="198">
        <v>0</v>
      </c>
      <c r="AN91" s="198">
        <v>0</v>
      </c>
      <c r="AO91" s="198">
        <v>45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494.2</v>
      </c>
      <c r="L92" s="198">
        <v>10.65</v>
      </c>
      <c r="M92" s="198">
        <v>61.51</v>
      </c>
      <c r="N92" s="198">
        <v>50.04</v>
      </c>
      <c r="O92" s="198">
        <v>70.69</v>
      </c>
      <c r="P92" s="198">
        <v>20.010000000000002</v>
      </c>
      <c r="Q92" s="198">
        <v>7.16</v>
      </c>
      <c r="R92" s="198">
        <v>8.98</v>
      </c>
      <c r="S92" s="198">
        <v>11.18</v>
      </c>
      <c r="T92" s="198">
        <v>0</v>
      </c>
      <c r="U92" s="198">
        <v>59.91</v>
      </c>
      <c r="V92" s="198">
        <v>6.04</v>
      </c>
      <c r="W92" s="198">
        <v>19.66</v>
      </c>
      <c r="X92" s="198">
        <v>62.49</v>
      </c>
      <c r="Y92" s="198">
        <v>0</v>
      </c>
      <c r="Z92" s="198">
        <v>117.9</v>
      </c>
      <c r="AA92" s="198">
        <v>29.65</v>
      </c>
      <c r="AB92" s="198">
        <v>0</v>
      </c>
      <c r="AC92" s="198">
        <v>13.98</v>
      </c>
      <c r="AD92" s="198">
        <v>0</v>
      </c>
      <c r="AE92" s="198">
        <v>0</v>
      </c>
      <c r="AF92" s="198">
        <v>0</v>
      </c>
      <c r="AG92" s="198">
        <v>17.54</v>
      </c>
      <c r="AH92" s="198">
        <v>0</v>
      </c>
      <c r="AI92" s="198">
        <v>137.33000000000001</v>
      </c>
      <c r="AJ92" s="198">
        <v>0</v>
      </c>
      <c r="AK92" s="198">
        <v>99.62</v>
      </c>
      <c r="AL92" s="198">
        <v>0</v>
      </c>
      <c r="AM92" s="198">
        <v>0</v>
      </c>
      <c r="AN92" s="198">
        <v>0</v>
      </c>
      <c r="AO92" s="198">
        <v>45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494.2</v>
      </c>
      <c r="L93" s="198">
        <v>10.65</v>
      </c>
      <c r="M93" s="198">
        <v>61.51</v>
      </c>
      <c r="N93" s="198">
        <v>50.04</v>
      </c>
      <c r="O93" s="198">
        <v>70.69</v>
      </c>
      <c r="P93" s="198">
        <v>20.010000000000002</v>
      </c>
      <c r="Q93" s="198">
        <v>7.16</v>
      </c>
      <c r="R93" s="198">
        <v>10.38</v>
      </c>
      <c r="S93" s="198">
        <v>11.18</v>
      </c>
      <c r="T93" s="198">
        <v>0</v>
      </c>
      <c r="U93" s="198">
        <v>59.91</v>
      </c>
      <c r="V93" s="198">
        <v>6.04</v>
      </c>
      <c r="W93" s="198">
        <v>19.66</v>
      </c>
      <c r="X93" s="198">
        <v>62.49</v>
      </c>
      <c r="Y93" s="198">
        <v>0</v>
      </c>
      <c r="Z93" s="198">
        <v>117.9</v>
      </c>
      <c r="AA93" s="198">
        <v>29.65</v>
      </c>
      <c r="AB93" s="198">
        <v>0</v>
      </c>
      <c r="AC93" s="198">
        <v>13.98</v>
      </c>
      <c r="AD93" s="198">
        <v>0</v>
      </c>
      <c r="AE93" s="198">
        <v>0</v>
      </c>
      <c r="AF93" s="198">
        <v>0</v>
      </c>
      <c r="AG93" s="198">
        <v>17.54</v>
      </c>
      <c r="AH93" s="198">
        <v>0</v>
      </c>
      <c r="AI93" s="198">
        <v>137.33000000000001</v>
      </c>
      <c r="AJ93" s="198">
        <v>0</v>
      </c>
      <c r="AK93" s="198">
        <v>99.62</v>
      </c>
      <c r="AL93" s="198">
        <v>0</v>
      </c>
      <c r="AM93" s="198">
        <v>0</v>
      </c>
      <c r="AN93" s="198">
        <v>0</v>
      </c>
      <c r="AO93" s="198">
        <v>45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494.2</v>
      </c>
      <c r="L94" s="198">
        <v>10.65</v>
      </c>
      <c r="M94" s="198">
        <v>61.51</v>
      </c>
      <c r="N94" s="198">
        <v>50.04</v>
      </c>
      <c r="O94" s="198">
        <v>70.69</v>
      </c>
      <c r="P94" s="198">
        <v>20.010000000000002</v>
      </c>
      <c r="Q94" s="198">
        <v>7.16</v>
      </c>
      <c r="R94" s="198">
        <v>10.38</v>
      </c>
      <c r="S94" s="198">
        <v>11.18</v>
      </c>
      <c r="T94" s="198">
        <v>0</v>
      </c>
      <c r="U94" s="198">
        <v>59.91</v>
      </c>
      <c r="V94" s="198">
        <v>6.04</v>
      </c>
      <c r="W94" s="198">
        <v>19.66</v>
      </c>
      <c r="X94" s="198">
        <v>62.49</v>
      </c>
      <c r="Y94" s="198">
        <v>0</v>
      </c>
      <c r="Z94" s="198">
        <v>117.9</v>
      </c>
      <c r="AA94" s="198">
        <v>29.65</v>
      </c>
      <c r="AB94" s="198">
        <v>0</v>
      </c>
      <c r="AC94" s="198">
        <v>13.98</v>
      </c>
      <c r="AD94" s="198">
        <v>0</v>
      </c>
      <c r="AE94" s="198">
        <v>0</v>
      </c>
      <c r="AF94" s="198">
        <v>0</v>
      </c>
      <c r="AG94" s="198">
        <v>17.54</v>
      </c>
      <c r="AH94" s="198">
        <v>0</v>
      </c>
      <c r="AI94" s="198">
        <v>137.33000000000001</v>
      </c>
      <c r="AJ94" s="198">
        <v>0</v>
      </c>
      <c r="AK94" s="198">
        <v>99.62</v>
      </c>
      <c r="AL94" s="198">
        <v>0</v>
      </c>
      <c r="AM94" s="198">
        <v>0</v>
      </c>
      <c r="AN94" s="198">
        <v>0</v>
      </c>
      <c r="AO94" s="198">
        <v>45.66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494.2</v>
      </c>
      <c r="L95" s="198">
        <v>10.65</v>
      </c>
      <c r="M95" s="198">
        <v>61.51</v>
      </c>
      <c r="N95" s="198">
        <v>50.04</v>
      </c>
      <c r="O95" s="198">
        <v>70.69</v>
      </c>
      <c r="P95" s="198">
        <v>20.010000000000002</v>
      </c>
      <c r="Q95" s="198">
        <v>7.16</v>
      </c>
      <c r="R95" s="198">
        <v>11.81</v>
      </c>
      <c r="S95" s="198">
        <v>11.18</v>
      </c>
      <c r="T95" s="198">
        <v>0</v>
      </c>
      <c r="U95" s="198">
        <v>59.91</v>
      </c>
      <c r="V95" s="198">
        <v>6.04</v>
      </c>
      <c r="W95" s="198">
        <v>19.66</v>
      </c>
      <c r="X95" s="198">
        <v>62.49</v>
      </c>
      <c r="Y95" s="198">
        <v>0</v>
      </c>
      <c r="Z95" s="198">
        <v>117.9</v>
      </c>
      <c r="AA95" s="198">
        <v>29.65</v>
      </c>
      <c r="AB95" s="198">
        <v>0</v>
      </c>
      <c r="AC95" s="198">
        <v>14.38</v>
      </c>
      <c r="AD95" s="198">
        <v>0</v>
      </c>
      <c r="AE95" s="198">
        <v>0</v>
      </c>
      <c r="AF95" s="198">
        <v>0</v>
      </c>
      <c r="AG95" s="198">
        <v>17.54</v>
      </c>
      <c r="AH95" s="198">
        <v>0</v>
      </c>
      <c r="AI95" s="198">
        <v>137.33000000000001</v>
      </c>
      <c r="AJ95" s="198">
        <v>0</v>
      </c>
      <c r="AK95" s="198">
        <v>99.62</v>
      </c>
      <c r="AL95" s="198">
        <v>0</v>
      </c>
      <c r="AM95" s="198">
        <v>0</v>
      </c>
      <c r="AN95" s="198">
        <v>0</v>
      </c>
      <c r="AO95" s="198">
        <v>45.66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494.2</v>
      </c>
      <c r="L96" s="198">
        <v>10.65</v>
      </c>
      <c r="M96" s="198">
        <v>61.51</v>
      </c>
      <c r="N96" s="198">
        <v>50.04</v>
      </c>
      <c r="O96" s="198">
        <v>70.69</v>
      </c>
      <c r="P96" s="198">
        <v>20.010000000000002</v>
      </c>
      <c r="Q96" s="198">
        <v>7.16</v>
      </c>
      <c r="R96" s="198">
        <v>11.81</v>
      </c>
      <c r="S96" s="198">
        <v>11.18</v>
      </c>
      <c r="T96" s="198">
        <v>0</v>
      </c>
      <c r="U96" s="198">
        <v>59.91</v>
      </c>
      <c r="V96" s="198">
        <v>6.04</v>
      </c>
      <c r="W96" s="198">
        <v>19.66</v>
      </c>
      <c r="X96" s="198">
        <v>62.49</v>
      </c>
      <c r="Y96" s="198">
        <v>0</v>
      </c>
      <c r="Z96" s="198">
        <v>117.9</v>
      </c>
      <c r="AA96" s="198">
        <v>29.65</v>
      </c>
      <c r="AB96" s="198">
        <v>0</v>
      </c>
      <c r="AC96" s="198">
        <v>14.38</v>
      </c>
      <c r="AD96" s="198">
        <v>0</v>
      </c>
      <c r="AE96" s="198">
        <v>0</v>
      </c>
      <c r="AF96" s="198">
        <v>0</v>
      </c>
      <c r="AG96" s="198">
        <v>17.54</v>
      </c>
      <c r="AH96" s="198">
        <v>0</v>
      </c>
      <c r="AI96" s="198">
        <v>137.33000000000001</v>
      </c>
      <c r="AJ96" s="198">
        <v>0</v>
      </c>
      <c r="AK96" s="198">
        <v>99.62</v>
      </c>
      <c r="AL96" s="198">
        <v>0</v>
      </c>
      <c r="AM96" s="198">
        <v>0</v>
      </c>
      <c r="AN96" s="198">
        <v>0</v>
      </c>
      <c r="AO96" s="198">
        <v>45.66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494.2</v>
      </c>
      <c r="L97" s="198">
        <v>10.65</v>
      </c>
      <c r="M97" s="198">
        <v>61.51</v>
      </c>
      <c r="N97" s="198">
        <v>50.04</v>
      </c>
      <c r="O97" s="198">
        <v>34.69</v>
      </c>
      <c r="P97" s="198">
        <v>20.010000000000002</v>
      </c>
      <c r="Q97" s="198">
        <v>7.16</v>
      </c>
      <c r="R97" s="198">
        <v>13.22</v>
      </c>
      <c r="S97" s="198">
        <v>11.18</v>
      </c>
      <c r="T97" s="198">
        <v>0</v>
      </c>
      <c r="U97" s="198">
        <v>59.91</v>
      </c>
      <c r="V97" s="198">
        <v>6.04</v>
      </c>
      <c r="W97" s="198">
        <v>19.66</v>
      </c>
      <c r="X97" s="198">
        <v>62.49</v>
      </c>
      <c r="Y97" s="198">
        <v>0</v>
      </c>
      <c r="Z97" s="198">
        <v>117.9</v>
      </c>
      <c r="AA97" s="198">
        <v>29.65</v>
      </c>
      <c r="AB97" s="198">
        <v>0</v>
      </c>
      <c r="AC97" s="198">
        <v>12.4</v>
      </c>
      <c r="AD97" s="198">
        <v>0</v>
      </c>
      <c r="AE97" s="198">
        <v>0</v>
      </c>
      <c r="AF97" s="198">
        <v>0</v>
      </c>
      <c r="AG97" s="198">
        <v>17.54</v>
      </c>
      <c r="AH97" s="198">
        <v>0</v>
      </c>
      <c r="AI97" s="198">
        <v>137.33000000000001</v>
      </c>
      <c r="AJ97" s="198">
        <v>0</v>
      </c>
      <c r="AK97" s="198">
        <v>99.62</v>
      </c>
      <c r="AL97" s="198">
        <v>0</v>
      </c>
      <c r="AM97" s="198">
        <v>0</v>
      </c>
      <c r="AN97" s="198">
        <v>0</v>
      </c>
      <c r="AO97" s="198">
        <v>45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494.2</v>
      </c>
      <c r="L98" s="198">
        <v>10.65</v>
      </c>
      <c r="M98" s="198">
        <v>61.51</v>
      </c>
      <c r="N98" s="198">
        <v>50.04</v>
      </c>
      <c r="O98" s="198">
        <v>34.69</v>
      </c>
      <c r="P98" s="198">
        <v>20.010000000000002</v>
      </c>
      <c r="Q98" s="198">
        <v>7.16</v>
      </c>
      <c r="R98" s="198">
        <v>13.22</v>
      </c>
      <c r="S98" s="198">
        <v>11.18</v>
      </c>
      <c r="T98" s="198">
        <v>0</v>
      </c>
      <c r="U98" s="198">
        <v>59.91</v>
      </c>
      <c r="V98" s="198">
        <v>6.04</v>
      </c>
      <c r="W98" s="198">
        <v>19.66</v>
      </c>
      <c r="X98" s="198">
        <v>62.49</v>
      </c>
      <c r="Y98" s="198">
        <v>0</v>
      </c>
      <c r="Z98" s="198">
        <v>117.9</v>
      </c>
      <c r="AA98" s="198">
        <v>29.65</v>
      </c>
      <c r="AB98" s="198">
        <v>0</v>
      </c>
      <c r="AC98" s="198">
        <v>12.4</v>
      </c>
      <c r="AD98" s="198">
        <v>0</v>
      </c>
      <c r="AE98" s="198">
        <v>0</v>
      </c>
      <c r="AF98" s="198">
        <v>0</v>
      </c>
      <c r="AG98" s="198">
        <v>17.54</v>
      </c>
      <c r="AH98" s="198">
        <v>0</v>
      </c>
      <c r="AI98" s="198">
        <v>137.33000000000001</v>
      </c>
      <c r="AJ98" s="198">
        <v>0</v>
      </c>
      <c r="AK98" s="198">
        <v>99.62</v>
      </c>
      <c r="AL98" s="198">
        <v>0</v>
      </c>
      <c r="AM98" s="198">
        <v>0</v>
      </c>
      <c r="AN98" s="198">
        <v>0</v>
      </c>
      <c r="AO98" s="198">
        <v>46.29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9.300337500000003</v>
      </c>
      <c r="L99">
        <f t="shared" si="0"/>
        <v>0.20445499999999969</v>
      </c>
      <c r="M99">
        <f t="shared" si="0"/>
        <v>1.4428400000000028</v>
      </c>
      <c r="N99">
        <f t="shared" si="0"/>
        <v>1.2009599999999994</v>
      </c>
      <c r="O99">
        <f t="shared" si="0"/>
        <v>1.6785599999999967</v>
      </c>
      <c r="P99">
        <f t="shared" si="0"/>
        <v>0.54665750000000035</v>
      </c>
      <c r="Q99">
        <f t="shared" si="0"/>
        <v>0.15394000000000008</v>
      </c>
      <c r="R99">
        <f t="shared" si="0"/>
        <v>0.19942000000000012</v>
      </c>
      <c r="S99">
        <f t="shared" si="0"/>
        <v>0.24036999999999956</v>
      </c>
      <c r="T99">
        <f t="shared" si="0"/>
        <v>0</v>
      </c>
      <c r="U99">
        <f t="shared" si="0"/>
        <v>1.437839999999998</v>
      </c>
      <c r="V99">
        <f t="shared" si="0"/>
        <v>0.14496000000000009</v>
      </c>
      <c r="W99">
        <f t="shared" si="0"/>
        <v>0.47184000000000076</v>
      </c>
      <c r="X99">
        <f t="shared" si="0"/>
        <v>1.4997599999999967</v>
      </c>
      <c r="Y99">
        <f t="shared" si="0"/>
        <v>0</v>
      </c>
      <c r="Z99">
        <f t="shared" si="0"/>
        <v>2.8295999999999948</v>
      </c>
      <c r="AA99">
        <f t="shared" si="0"/>
        <v>0.71160000000000123</v>
      </c>
      <c r="AB99">
        <f t="shared" si="0"/>
        <v>0</v>
      </c>
      <c r="AC99">
        <f t="shared" si="0"/>
        <v>0.52609750000000044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3.2477174999999985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1.584367499999997</v>
      </c>
      <c r="AP99">
        <f t="shared" si="0"/>
        <v>0</v>
      </c>
      <c r="AQ99">
        <f t="shared" ref="AQ99:AT99" si="1">SUM(AQ3:AQ98)/4000</f>
        <v>0.36814750000000002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79.599999999999994</v>
      </c>
      <c r="L3" s="198">
        <v>52.69</v>
      </c>
      <c r="M3" s="198">
        <v>0</v>
      </c>
      <c r="N3" s="198">
        <v>28.94</v>
      </c>
      <c r="O3" s="198">
        <v>48.6</v>
      </c>
      <c r="P3" s="198">
        <v>60.03</v>
      </c>
      <c r="Q3" s="198">
        <v>4.1399999999999997</v>
      </c>
      <c r="R3" s="198">
        <v>5.19</v>
      </c>
      <c r="S3" s="198">
        <v>6.46</v>
      </c>
      <c r="T3" s="198">
        <v>0</v>
      </c>
      <c r="U3" s="198">
        <v>220.1</v>
      </c>
      <c r="V3" s="198">
        <v>3.49</v>
      </c>
      <c r="W3" s="198">
        <v>11.37</v>
      </c>
      <c r="X3" s="198">
        <v>36.14</v>
      </c>
      <c r="Y3" s="198">
        <v>0</v>
      </c>
      <c r="Z3" s="198">
        <v>68.180000000000007</v>
      </c>
      <c r="AA3" s="198">
        <v>17.149999999999999</v>
      </c>
      <c r="AB3" s="198">
        <v>0</v>
      </c>
      <c r="AC3" s="198">
        <v>14.74</v>
      </c>
      <c r="AD3" s="198">
        <v>0</v>
      </c>
      <c r="AE3" s="198">
        <v>0</v>
      </c>
      <c r="AF3" s="198">
        <v>0</v>
      </c>
      <c r="AG3" s="198">
        <v>9.9600000000000009</v>
      </c>
      <c r="AH3" s="198">
        <v>0</v>
      </c>
      <c r="AI3" s="198">
        <v>6.87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65.58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79.599999999999994</v>
      </c>
      <c r="L4" s="198">
        <v>52.69</v>
      </c>
      <c r="M4" s="198">
        <v>0</v>
      </c>
      <c r="N4" s="198">
        <v>28.94</v>
      </c>
      <c r="O4" s="198">
        <v>48.6</v>
      </c>
      <c r="P4" s="198">
        <v>60.03</v>
      </c>
      <c r="Q4" s="198">
        <v>4.1399999999999997</v>
      </c>
      <c r="R4" s="198">
        <v>5.19</v>
      </c>
      <c r="S4" s="198">
        <v>6.46</v>
      </c>
      <c r="T4" s="198">
        <v>0</v>
      </c>
      <c r="U4" s="198">
        <v>220.1</v>
      </c>
      <c r="V4" s="198">
        <v>3.49</v>
      </c>
      <c r="W4" s="198">
        <v>11.37</v>
      </c>
      <c r="X4" s="198">
        <v>36.14</v>
      </c>
      <c r="Y4" s="198">
        <v>0</v>
      </c>
      <c r="Z4" s="198">
        <v>68.180000000000007</v>
      </c>
      <c r="AA4" s="198">
        <v>17.149999999999999</v>
      </c>
      <c r="AB4" s="198">
        <v>0</v>
      </c>
      <c r="AC4" s="198">
        <v>14.74</v>
      </c>
      <c r="AD4" s="198">
        <v>0</v>
      </c>
      <c r="AE4" s="198">
        <v>0</v>
      </c>
      <c r="AF4" s="198">
        <v>0</v>
      </c>
      <c r="AG4" s="198">
        <v>9.9600000000000009</v>
      </c>
      <c r="AH4" s="198">
        <v>0</v>
      </c>
      <c r="AI4" s="198">
        <v>31.21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65.58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79.599999999999994</v>
      </c>
      <c r="L5" s="198">
        <v>52.69</v>
      </c>
      <c r="M5" s="198">
        <v>0</v>
      </c>
      <c r="N5" s="198">
        <v>28.94</v>
      </c>
      <c r="O5" s="198">
        <v>48.6</v>
      </c>
      <c r="P5" s="198">
        <v>60.03</v>
      </c>
      <c r="Q5" s="198">
        <v>4.1399999999999997</v>
      </c>
      <c r="R5" s="198">
        <v>5.19</v>
      </c>
      <c r="S5" s="198">
        <v>6.46</v>
      </c>
      <c r="T5" s="198">
        <v>0</v>
      </c>
      <c r="U5" s="198">
        <v>220.1</v>
      </c>
      <c r="V5" s="198">
        <v>3.49</v>
      </c>
      <c r="W5" s="198">
        <v>11.37</v>
      </c>
      <c r="X5" s="198">
        <v>36.14</v>
      </c>
      <c r="Y5" s="198">
        <v>0</v>
      </c>
      <c r="Z5" s="198">
        <v>68.180000000000007</v>
      </c>
      <c r="AA5" s="198">
        <v>17.149999999999999</v>
      </c>
      <c r="AB5" s="198">
        <v>0</v>
      </c>
      <c r="AC5" s="198">
        <v>14.74</v>
      </c>
      <c r="AD5" s="198">
        <v>0</v>
      </c>
      <c r="AE5" s="198">
        <v>0</v>
      </c>
      <c r="AF5" s="198">
        <v>0</v>
      </c>
      <c r="AG5" s="198">
        <v>9.9600000000000009</v>
      </c>
      <c r="AH5" s="198">
        <v>0</v>
      </c>
      <c r="AI5" s="198">
        <v>31.21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47.28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79.599999999999994</v>
      </c>
      <c r="L6" s="198">
        <v>52.69</v>
      </c>
      <c r="M6" s="198">
        <v>0</v>
      </c>
      <c r="N6" s="198">
        <v>28.94</v>
      </c>
      <c r="O6" s="198">
        <v>48.6</v>
      </c>
      <c r="P6" s="198">
        <v>60.03</v>
      </c>
      <c r="Q6" s="198">
        <v>4.1399999999999997</v>
      </c>
      <c r="R6" s="198">
        <v>5.19</v>
      </c>
      <c r="S6" s="198">
        <v>6.46</v>
      </c>
      <c r="T6" s="198">
        <v>0</v>
      </c>
      <c r="U6" s="198">
        <v>220.1</v>
      </c>
      <c r="V6" s="198">
        <v>3.49</v>
      </c>
      <c r="W6" s="198">
        <v>11.37</v>
      </c>
      <c r="X6" s="198">
        <v>36.14</v>
      </c>
      <c r="Y6" s="198">
        <v>0</v>
      </c>
      <c r="Z6" s="198">
        <v>68.180000000000007</v>
      </c>
      <c r="AA6" s="198">
        <v>17.149999999999999</v>
      </c>
      <c r="AB6" s="198">
        <v>0</v>
      </c>
      <c r="AC6" s="198">
        <v>14.74</v>
      </c>
      <c r="AD6" s="198">
        <v>0</v>
      </c>
      <c r="AE6" s="198">
        <v>0</v>
      </c>
      <c r="AF6" s="198">
        <v>0</v>
      </c>
      <c r="AG6" s="198">
        <v>9.9600000000000009</v>
      </c>
      <c r="AH6" s="198">
        <v>0</v>
      </c>
      <c r="AI6" s="198">
        <v>31.21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36.97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79.599999999999994</v>
      </c>
      <c r="L7" s="198">
        <v>52.69</v>
      </c>
      <c r="M7" s="198">
        <v>0</v>
      </c>
      <c r="N7" s="198">
        <v>28.94</v>
      </c>
      <c r="O7" s="198">
        <v>48.6</v>
      </c>
      <c r="P7" s="198">
        <v>60.03</v>
      </c>
      <c r="Q7" s="198">
        <v>4.1399999999999997</v>
      </c>
      <c r="R7" s="198">
        <v>5.19</v>
      </c>
      <c r="S7" s="198">
        <v>6.46</v>
      </c>
      <c r="T7" s="198">
        <v>0</v>
      </c>
      <c r="U7" s="198">
        <v>220.1</v>
      </c>
      <c r="V7" s="198">
        <v>3.49</v>
      </c>
      <c r="W7" s="198">
        <v>11.37</v>
      </c>
      <c r="X7" s="198">
        <v>36.14</v>
      </c>
      <c r="Y7" s="198">
        <v>0</v>
      </c>
      <c r="Z7" s="198">
        <v>68.180000000000007</v>
      </c>
      <c r="AA7" s="198">
        <v>17.149999999999999</v>
      </c>
      <c r="AB7" s="198">
        <v>0</v>
      </c>
      <c r="AC7" s="198">
        <v>14.74</v>
      </c>
      <c r="AD7" s="198">
        <v>0</v>
      </c>
      <c r="AE7" s="198">
        <v>0</v>
      </c>
      <c r="AF7" s="198">
        <v>0</v>
      </c>
      <c r="AG7" s="198">
        <v>9.9600000000000009</v>
      </c>
      <c r="AH7" s="198">
        <v>0</v>
      </c>
      <c r="AI7" s="198">
        <v>31.21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51.35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79.599999999999994</v>
      </c>
      <c r="L8" s="198">
        <v>52.69</v>
      </c>
      <c r="M8" s="198">
        <v>0</v>
      </c>
      <c r="N8" s="198">
        <v>28.94</v>
      </c>
      <c r="O8" s="198">
        <v>48.6</v>
      </c>
      <c r="P8" s="198">
        <v>60.03</v>
      </c>
      <c r="Q8" s="198">
        <v>4.1399999999999997</v>
      </c>
      <c r="R8" s="198">
        <v>5.19</v>
      </c>
      <c r="S8" s="198">
        <v>6.46</v>
      </c>
      <c r="T8" s="198">
        <v>0</v>
      </c>
      <c r="U8" s="198">
        <v>220.1</v>
      </c>
      <c r="V8" s="198">
        <v>3.49</v>
      </c>
      <c r="W8" s="198">
        <v>11.37</v>
      </c>
      <c r="X8" s="198">
        <v>36.14</v>
      </c>
      <c r="Y8" s="198">
        <v>0</v>
      </c>
      <c r="Z8" s="198">
        <v>68.180000000000007</v>
      </c>
      <c r="AA8" s="198">
        <v>17.149999999999999</v>
      </c>
      <c r="AB8" s="198">
        <v>0</v>
      </c>
      <c r="AC8" s="198">
        <v>14.74</v>
      </c>
      <c r="AD8" s="198">
        <v>0</v>
      </c>
      <c r="AE8" s="198">
        <v>0</v>
      </c>
      <c r="AF8" s="198">
        <v>0</v>
      </c>
      <c r="AG8" s="198">
        <v>9.9600000000000009</v>
      </c>
      <c r="AH8" s="198">
        <v>0</v>
      </c>
      <c r="AI8" s="198">
        <v>20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49.38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79.599999999999994</v>
      </c>
      <c r="L9" s="198">
        <v>52.69</v>
      </c>
      <c r="M9" s="198">
        <v>0</v>
      </c>
      <c r="N9" s="198">
        <v>28.94</v>
      </c>
      <c r="O9" s="198">
        <v>48.6</v>
      </c>
      <c r="P9" s="198">
        <v>60.03</v>
      </c>
      <c r="Q9" s="198">
        <v>4.1399999999999997</v>
      </c>
      <c r="R9" s="198">
        <v>5.19</v>
      </c>
      <c r="S9" s="198">
        <v>6.46</v>
      </c>
      <c r="T9" s="198">
        <v>0</v>
      </c>
      <c r="U9" s="198">
        <v>220.1</v>
      </c>
      <c r="V9" s="198">
        <v>3.49</v>
      </c>
      <c r="W9" s="198">
        <v>11.37</v>
      </c>
      <c r="X9" s="198">
        <v>36.14</v>
      </c>
      <c r="Y9" s="198">
        <v>0</v>
      </c>
      <c r="Z9" s="198">
        <v>68.180000000000007</v>
      </c>
      <c r="AA9" s="198">
        <v>17.149999999999999</v>
      </c>
      <c r="AB9" s="198">
        <v>0</v>
      </c>
      <c r="AC9" s="198">
        <v>14.74</v>
      </c>
      <c r="AD9" s="198">
        <v>0</v>
      </c>
      <c r="AE9" s="198">
        <v>0</v>
      </c>
      <c r="AF9" s="198">
        <v>0</v>
      </c>
      <c r="AG9" s="198">
        <v>9.9600000000000009</v>
      </c>
      <c r="AH9" s="198">
        <v>0</v>
      </c>
      <c r="AI9" s="198">
        <v>20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41.69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79.599999999999994</v>
      </c>
      <c r="L10" s="198">
        <v>52.69</v>
      </c>
      <c r="M10" s="198">
        <v>0</v>
      </c>
      <c r="N10" s="198">
        <v>28.94</v>
      </c>
      <c r="O10" s="198">
        <v>48.6</v>
      </c>
      <c r="P10" s="198">
        <v>60.03</v>
      </c>
      <c r="Q10" s="198">
        <v>4.1399999999999997</v>
      </c>
      <c r="R10" s="198">
        <v>5.19</v>
      </c>
      <c r="S10" s="198">
        <v>6.46</v>
      </c>
      <c r="T10" s="198">
        <v>0</v>
      </c>
      <c r="U10" s="198">
        <v>220.1</v>
      </c>
      <c r="V10" s="198">
        <v>3.49</v>
      </c>
      <c r="W10" s="198">
        <v>11.37</v>
      </c>
      <c r="X10" s="198">
        <v>36.14</v>
      </c>
      <c r="Y10" s="198">
        <v>0</v>
      </c>
      <c r="Z10" s="198">
        <v>68.180000000000007</v>
      </c>
      <c r="AA10" s="198">
        <v>17.149999999999999</v>
      </c>
      <c r="AB10" s="198">
        <v>0</v>
      </c>
      <c r="AC10" s="198">
        <v>14.74</v>
      </c>
      <c r="AD10" s="198">
        <v>0</v>
      </c>
      <c r="AE10" s="198">
        <v>0</v>
      </c>
      <c r="AF10" s="198">
        <v>0</v>
      </c>
      <c r="AG10" s="198">
        <v>9.9600000000000009</v>
      </c>
      <c r="AH10" s="198">
        <v>0</v>
      </c>
      <c r="AI10" s="198">
        <v>20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29.19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79.599999999999994</v>
      </c>
      <c r="L11" s="198">
        <v>52.69</v>
      </c>
      <c r="M11" s="198">
        <v>0</v>
      </c>
      <c r="N11" s="198">
        <v>28.94</v>
      </c>
      <c r="O11" s="198">
        <v>48.6</v>
      </c>
      <c r="P11" s="198">
        <v>60.03</v>
      </c>
      <c r="Q11" s="198">
        <v>4.1399999999999997</v>
      </c>
      <c r="R11" s="198">
        <v>5.19</v>
      </c>
      <c r="S11" s="198">
        <v>6.46</v>
      </c>
      <c r="T11" s="198">
        <v>0</v>
      </c>
      <c r="U11" s="198">
        <v>220.1</v>
      </c>
      <c r="V11" s="198">
        <v>3.49</v>
      </c>
      <c r="W11" s="198">
        <v>11.37</v>
      </c>
      <c r="X11" s="198">
        <v>36.14</v>
      </c>
      <c r="Y11" s="198">
        <v>0</v>
      </c>
      <c r="Z11" s="198">
        <v>68.180000000000007</v>
      </c>
      <c r="AA11" s="198">
        <v>17.149999999999999</v>
      </c>
      <c r="AB11" s="198">
        <v>0</v>
      </c>
      <c r="AC11" s="198">
        <v>14.74</v>
      </c>
      <c r="AD11" s="198">
        <v>0</v>
      </c>
      <c r="AE11" s="198">
        <v>0</v>
      </c>
      <c r="AF11" s="198">
        <v>0</v>
      </c>
      <c r="AG11" s="198">
        <v>9.9600000000000009</v>
      </c>
      <c r="AH11" s="198">
        <v>0</v>
      </c>
      <c r="AI11" s="198">
        <v>20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66.67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84.77</v>
      </c>
      <c r="L12" s="198">
        <v>52.69</v>
      </c>
      <c r="M12" s="198">
        <v>0</v>
      </c>
      <c r="N12" s="198">
        <v>28.94</v>
      </c>
      <c r="O12" s="198">
        <v>48.6</v>
      </c>
      <c r="P12" s="198">
        <v>60.03</v>
      </c>
      <c r="Q12" s="198">
        <v>4.1399999999999997</v>
      </c>
      <c r="R12" s="198">
        <v>5.19</v>
      </c>
      <c r="S12" s="198">
        <v>6.46</v>
      </c>
      <c r="T12" s="198">
        <v>0</v>
      </c>
      <c r="U12" s="198">
        <v>220.1</v>
      </c>
      <c r="V12" s="198">
        <v>3.49</v>
      </c>
      <c r="W12" s="198">
        <v>11.37</v>
      </c>
      <c r="X12" s="198">
        <v>36.14</v>
      </c>
      <c r="Y12" s="198">
        <v>0</v>
      </c>
      <c r="Z12" s="198">
        <v>68.180000000000007</v>
      </c>
      <c r="AA12" s="198">
        <v>17.149999999999999</v>
      </c>
      <c r="AB12" s="198">
        <v>0</v>
      </c>
      <c r="AC12" s="198">
        <v>14.74</v>
      </c>
      <c r="AD12" s="198">
        <v>0</v>
      </c>
      <c r="AE12" s="198">
        <v>0</v>
      </c>
      <c r="AF12" s="198">
        <v>0</v>
      </c>
      <c r="AG12" s="198">
        <v>9.9600000000000009</v>
      </c>
      <c r="AH12" s="198">
        <v>0</v>
      </c>
      <c r="AI12" s="198">
        <v>20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53.05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88.21</v>
      </c>
      <c r="L13" s="198">
        <v>52.69</v>
      </c>
      <c r="M13" s="198">
        <v>0</v>
      </c>
      <c r="N13" s="198">
        <v>28.94</v>
      </c>
      <c r="O13" s="198">
        <v>48.6</v>
      </c>
      <c r="P13" s="198">
        <v>60.03</v>
      </c>
      <c r="Q13" s="198">
        <v>4.1399999999999997</v>
      </c>
      <c r="R13" s="198">
        <v>5.19</v>
      </c>
      <c r="S13" s="198">
        <v>6.46</v>
      </c>
      <c r="T13" s="198">
        <v>0</v>
      </c>
      <c r="U13" s="198">
        <v>220.1</v>
      </c>
      <c r="V13" s="198">
        <v>3.49</v>
      </c>
      <c r="W13" s="198">
        <v>11.37</v>
      </c>
      <c r="X13" s="198">
        <v>36.14</v>
      </c>
      <c r="Y13" s="198">
        <v>0</v>
      </c>
      <c r="Z13" s="198">
        <v>68.180000000000007</v>
      </c>
      <c r="AA13" s="198">
        <v>17.149999999999999</v>
      </c>
      <c r="AB13" s="198">
        <v>0</v>
      </c>
      <c r="AC13" s="198">
        <v>14.74</v>
      </c>
      <c r="AD13" s="198">
        <v>0</v>
      </c>
      <c r="AE13" s="198">
        <v>0</v>
      </c>
      <c r="AF13" s="198">
        <v>0</v>
      </c>
      <c r="AG13" s="198">
        <v>9.9600000000000009</v>
      </c>
      <c r="AH13" s="198">
        <v>0</v>
      </c>
      <c r="AI13" s="198">
        <v>20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45.74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93.38</v>
      </c>
      <c r="L14" s="198">
        <v>52.69</v>
      </c>
      <c r="M14" s="198">
        <v>0</v>
      </c>
      <c r="N14" s="198">
        <v>28.94</v>
      </c>
      <c r="O14" s="198">
        <v>48.6</v>
      </c>
      <c r="P14" s="198">
        <v>60.03</v>
      </c>
      <c r="Q14" s="198">
        <v>4.1399999999999997</v>
      </c>
      <c r="R14" s="198">
        <v>5.19</v>
      </c>
      <c r="S14" s="198">
        <v>6.46</v>
      </c>
      <c r="T14" s="198">
        <v>0</v>
      </c>
      <c r="U14" s="198">
        <v>220.1</v>
      </c>
      <c r="V14" s="198">
        <v>3.49</v>
      </c>
      <c r="W14" s="198">
        <v>11.37</v>
      </c>
      <c r="X14" s="198">
        <v>36.14</v>
      </c>
      <c r="Y14" s="198">
        <v>0</v>
      </c>
      <c r="Z14" s="198">
        <v>68.180000000000007</v>
      </c>
      <c r="AA14" s="198">
        <v>17.149999999999999</v>
      </c>
      <c r="AB14" s="198">
        <v>0</v>
      </c>
      <c r="AC14" s="198">
        <v>14.74</v>
      </c>
      <c r="AD14" s="198">
        <v>0</v>
      </c>
      <c r="AE14" s="198">
        <v>0</v>
      </c>
      <c r="AF14" s="198">
        <v>0</v>
      </c>
      <c r="AG14" s="198">
        <v>9.9600000000000009</v>
      </c>
      <c r="AH14" s="198">
        <v>0</v>
      </c>
      <c r="AI14" s="198">
        <v>20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33.61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98.55</v>
      </c>
      <c r="L15" s="198">
        <v>52.69</v>
      </c>
      <c r="M15" s="198">
        <v>0</v>
      </c>
      <c r="N15" s="198">
        <v>28.94</v>
      </c>
      <c r="O15" s="198">
        <v>48.6</v>
      </c>
      <c r="P15" s="198">
        <v>60.03</v>
      </c>
      <c r="Q15" s="198">
        <v>4.1399999999999997</v>
      </c>
      <c r="R15" s="198">
        <v>5.19</v>
      </c>
      <c r="S15" s="198">
        <v>6.46</v>
      </c>
      <c r="T15" s="198">
        <v>0</v>
      </c>
      <c r="U15" s="198">
        <v>220.1</v>
      </c>
      <c r="V15" s="198">
        <v>3.49</v>
      </c>
      <c r="W15" s="198">
        <v>11.37</v>
      </c>
      <c r="X15" s="198">
        <v>36.14</v>
      </c>
      <c r="Y15" s="198">
        <v>0</v>
      </c>
      <c r="Z15" s="198">
        <v>68.180000000000007</v>
      </c>
      <c r="AA15" s="198">
        <v>17.149999999999999</v>
      </c>
      <c r="AB15" s="198">
        <v>0</v>
      </c>
      <c r="AC15" s="198">
        <v>14.74</v>
      </c>
      <c r="AD15" s="198">
        <v>0</v>
      </c>
      <c r="AE15" s="198">
        <v>0</v>
      </c>
      <c r="AF15" s="198">
        <v>0</v>
      </c>
      <c r="AG15" s="198">
        <v>9.9600000000000009</v>
      </c>
      <c r="AH15" s="198">
        <v>0</v>
      </c>
      <c r="AI15" s="198">
        <v>20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60.24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103.75</v>
      </c>
      <c r="L16" s="198">
        <v>52.69</v>
      </c>
      <c r="M16" s="198">
        <v>0</v>
      </c>
      <c r="N16" s="198">
        <v>28.94</v>
      </c>
      <c r="O16" s="198">
        <v>48.6</v>
      </c>
      <c r="P16" s="198">
        <v>60.03</v>
      </c>
      <c r="Q16" s="198">
        <v>4.1399999999999997</v>
      </c>
      <c r="R16" s="198">
        <v>5.19</v>
      </c>
      <c r="S16" s="198">
        <v>6.46</v>
      </c>
      <c r="T16" s="198">
        <v>0</v>
      </c>
      <c r="U16" s="198">
        <v>220.1</v>
      </c>
      <c r="V16" s="198">
        <v>3.49</v>
      </c>
      <c r="W16" s="198">
        <v>11.37</v>
      </c>
      <c r="X16" s="198">
        <v>36.14</v>
      </c>
      <c r="Y16" s="198">
        <v>0</v>
      </c>
      <c r="Z16" s="198">
        <v>68.180000000000007</v>
      </c>
      <c r="AA16" s="198">
        <v>17.149999999999999</v>
      </c>
      <c r="AB16" s="198">
        <v>0</v>
      </c>
      <c r="AC16" s="198">
        <v>14.74</v>
      </c>
      <c r="AD16" s="198">
        <v>0</v>
      </c>
      <c r="AE16" s="198">
        <v>0</v>
      </c>
      <c r="AF16" s="198">
        <v>0</v>
      </c>
      <c r="AG16" s="198">
        <v>9.9600000000000009</v>
      </c>
      <c r="AH16" s="198">
        <v>0</v>
      </c>
      <c r="AI16" s="198">
        <v>20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63.01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110.65</v>
      </c>
      <c r="L17" s="198">
        <v>52.69</v>
      </c>
      <c r="M17" s="198">
        <v>0</v>
      </c>
      <c r="N17" s="198">
        <v>28.94</v>
      </c>
      <c r="O17" s="198">
        <v>48.6</v>
      </c>
      <c r="P17" s="198">
        <v>60.03</v>
      </c>
      <c r="Q17" s="198">
        <v>4.1399999999999997</v>
      </c>
      <c r="R17" s="198">
        <v>5.19</v>
      </c>
      <c r="S17" s="198">
        <v>6.46</v>
      </c>
      <c r="T17" s="198">
        <v>0</v>
      </c>
      <c r="U17" s="198">
        <v>220.1</v>
      </c>
      <c r="V17" s="198">
        <v>3.49</v>
      </c>
      <c r="W17" s="198">
        <v>11.37</v>
      </c>
      <c r="X17" s="198">
        <v>36.14</v>
      </c>
      <c r="Y17" s="198">
        <v>0</v>
      </c>
      <c r="Z17" s="198">
        <v>68.180000000000007</v>
      </c>
      <c r="AA17" s="198">
        <v>17.149999999999999</v>
      </c>
      <c r="AB17" s="198">
        <v>0</v>
      </c>
      <c r="AC17" s="198">
        <v>14.74</v>
      </c>
      <c r="AD17" s="198">
        <v>0</v>
      </c>
      <c r="AE17" s="198">
        <v>0</v>
      </c>
      <c r="AF17" s="198">
        <v>0</v>
      </c>
      <c r="AG17" s="198">
        <v>9.9600000000000009</v>
      </c>
      <c r="AH17" s="198">
        <v>0</v>
      </c>
      <c r="AI17" s="198">
        <v>20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55.16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117.55</v>
      </c>
      <c r="L18" s="198">
        <v>52.69</v>
      </c>
      <c r="M18" s="198">
        <v>0</v>
      </c>
      <c r="N18" s="198">
        <v>28.94</v>
      </c>
      <c r="O18" s="198">
        <v>48.6</v>
      </c>
      <c r="P18" s="198">
        <v>60.03</v>
      </c>
      <c r="Q18" s="198">
        <v>4.1399999999999997</v>
      </c>
      <c r="R18" s="198">
        <v>5.19</v>
      </c>
      <c r="S18" s="198">
        <v>6.46</v>
      </c>
      <c r="T18" s="198">
        <v>0</v>
      </c>
      <c r="U18" s="198">
        <v>220.1</v>
      </c>
      <c r="V18" s="198">
        <v>3.49</v>
      </c>
      <c r="W18" s="198">
        <v>11.37</v>
      </c>
      <c r="X18" s="198">
        <v>36.14</v>
      </c>
      <c r="Y18" s="198">
        <v>0</v>
      </c>
      <c r="Z18" s="198">
        <v>68.180000000000007</v>
      </c>
      <c r="AA18" s="198">
        <v>17.149999999999999</v>
      </c>
      <c r="AB18" s="198">
        <v>0</v>
      </c>
      <c r="AC18" s="198">
        <v>15</v>
      </c>
      <c r="AD18" s="198">
        <v>0</v>
      </c>
      <c r="AE18" s="198">
        <v>0</v>
      </c>
      <c r="AF18" s="198">
        <v>0</v>
      </c>
      <c r="AG18" s="198">
        <v>9.9600000000000009</v>
      </c>
      <c r="AH18" s="198">
        <v>0</v>
      </c>
      <c r="AI18" s="198">
        <v>10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50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124.43</v>
      </c>
      <c r="L19" s="198">
        <v>52.69</v>
      </c>
      <c r="M19" s="198">
        <v>0</v>
      </c>
      <c r="N19" s="198">
        <v>28.94</v>
      </c>
      <c r="O19" s="198">
        <v>48.6</v>
      </c>
      <c r="P19" s="198">
        <v>60.03</v>
      </c>
      <c r="Q19" s="198">
        <v>4.1399999999999997</v>
      </c>
      <c r="R19" s="198">
        <v>5.19</v>
      </c>
      <c r="S19" s="198">
        <v>6.46</v>
      </c>
      <c r="T19" s="198">
        <v>0</v>
      </c>
      <c r="U19" s="198">
        <v>220.1</v>
      </c>
      <c r="V19" s="198">
        <v>3.49</v>
      </c>
      <c r="W19" s="198">
        <v>11.37</v>
      </c>
      <c r="X19" s="198">
        <v>36.14</v>
      </c>
      <c r="Y19" s="198">
        <v>0</v>
      </c>
      <c r="Z19" s="198">
        <v>68.180000000000007</v>
      </c>
      <c r="AA19" s="198">
        <v>17.149999999999999</v>
      </c>
      <c r="AB19" s="198">
        <v>0</v>
      </c>
      <c r="AC19" s="198">
        <v>15</v>
      </c>
      <c r="AD19" s="198">
        <v>0</v>
      </c>
      <c r="AE19" s="198">
        <v>0</v>
      </c>
      <c r="AF19" s="198">
        <v>0</v>
      </c>
      <c r="AG19" s="198">
        <v>9.9600000000000009</v>
      </c>
      <c r="AH19" s="198">
        <v>0</v>
      </c>
      <c r="AI19" s="198">
        <v>10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50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131.33000000000001</v>
      </c>
      <c r="L20" s="198">
        <v>52.69</v>
      </c>
      <c r="M20" s="198">
        <v>0</v>
      </c>
      <c r="N20" s="198">
        <v>28.94</v>
      </c>
      <c r="O20" s="198">
        <v>48.6</v>
      </c>
      <c r="P20" s="198">
        <v>60.03</v>
      </c>
      <c r="Q20" s="198">
        <v>4.1399999999999997</v>
      </c>
      <c r="R20" s="198">
        <v>5.19</v>
      </c>
      <c r="S20" s="198">
        <v>6.46</v>
      </c>
      <c r="T20" s="198">
        <v>0</v>
      </c>
      <c r="U20" s="198">
        <v>220.1</v>
      </c>
      <c r="V20" s="198">
        <v>3.49</v>
      </c>
      <c r="W20" s="198">
        <v>11.37</v>
      </c>
      <c r="X20" s="198">
        <v>36.14</v>
      </c>
      <c r="Y20" s="198">
        <v>0</v>
      </c>
      <c r="Z20" s="198">
        <v>68.180000000000007</v>
      </c>
      <c r="AA20" s="198">
        <v>17.149999999999999</v>
      </c>
      <c r="AB20" s="198">
        <v>0</v>
      </c>
      <c r="AC20" s="198">
        <v>15</v>
      </c>
      <c r="AD20" s="198">
        <v>0</v>
      </c>
      <c r="AE20" s="198">
        <v>0</v>
      </c>
      <c r="AF20" s="198">
        <v>0</v>
      </c>
      <c r="AG20" s="198">
        <v>9.9600000000000009</v>
      </c>
      <c r="AH20" s="198">
        <v>0</v>
      </c>
      <c r="AI20" s="198">
        <v>10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40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138.22999999999999</v>
      </c>
      <c r="L21" s="198">
        <v>52.69</v>
      </c>
      <c r="M21" s="198">
        <v>0</v>
      </c>
      <c r="N21" s="198">
        <v>28.94</v>
      </c>
      <c r="O21" s="198">
        <v>48.6</v>
      </c>
      <c r="P21" s="198">
        <v>60.03</v>
      </c>
      <c r="Q21" s="198">
        <v>4.1399999999999997</v>
      </c>
      <c r="R21" s="198">
        <v>5.19</v>
      </c>
      <c r="S21" s="198">
        <v>6.46</v>
      </c>
      <c r="T21" s="198">
        <v>0</v>
      </c>
      <c r="U21" s="198">
        <v>220.1</v>
      </c>
      <c r="V21" s="198">
        <v>3.49</v>
      </c>
      <c r="W21" s="198">
        <v>11.37</v>
      </c>
      <c r="X21" s="198">
        <v>36.14</v>
      </c>
      <c r="Y21" s="198">
        <v>0</v>
      </c>
      <c r="Z21" s="198">
        <v>68.180000000000007</v>
      </c>
      <c r="AA21" s="198">
        <v>17.149999999999999</v>
      </c>
      <c r="AB21" s="198">
        <v>0</v>
      </c>
      <c r="AC21" s="198">
        <v>15</v>
      </c>
      <c r="AD21" s="198">
        <v>0</v>
      </c>
      <c r="AE21" s="198">
        <v>0</v>
      </c>
      <c r="AF21" s="198">
        <v>0</v>
      </c>
      <c r="AG21" s="198">
        <v>9.9600000000000009</v>
      </c>
      <c r="AH21" s="198">
        <v>0</v>
      </c>
      <c r="AI21" s="198">
        <v>10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35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145.12</v>
      </c>
      <c r="L22" s="198">
        <v>52.69</v>
      </c>
      <c r="M22" s="198">
        <v>0</v>
      </c>
      <c r="N22" s="198">
        <v>28.94</v>
      </c>
      <c r="O22" s="198">
        <v>48.6</v>
      </c>
      <c r="P22" s="198">
        <v>60.03</v>
      </c>
      <c r="Q22" s="198">
        <v>4.1399999999999997</v>
      </c>
      <c r="R22" s="198">
        <v>5.19</v>
      </c>
      <c r="S22" s="198">
        <v>6.46</v>
      </c>
      <c r="T22" s="198">
        <v>0</v>
      </c>
      <c r="U22" s="198">
        <v>220.1</v>
      </c>
      <c r="V22" s="198">
        <v>3.49</v>
      </c>
      <c r="W22" s="198">
        <v>11.37</v>
      </c>
      <c r="X22" s="198">
        <v>36.14</v>
      </c>
      <c r="Y22" s="198">
        <v>0</v>
      </c>
      <c r="Z22" s="198">
        <v>68.180000000000007</v>
      </c>
      <c r="AA22" s="198">
        <v>17.149999999999999</v>
      </c>
      <c r="AB22" s="198">
        <v>0</v>
      </c>
      <c r="AC22" s="198">
        <v>15</v>
      </c>
      <c r="AD22" s="198">
        <v>0</v>
      </c>
      <c r="AE22" s="198">
        <v>0</v>
      </c>
      <c r="AF22" s="198">
        <v>0</v>
      </c>
      <c r="AG22" s="198">
        <v>9.9600000000000009</v>
      </c>
      <c r="AH22" s="198">
        <v>0</v>
      </c>
      <c r="AI22" s="198">
        <v>10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35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153.74</v>
      </c>
      <c r="L23" s="198">
        <v>52.69</v>
      </c>
      <c r="M23" s="198">
        <v>0</v>
      </c>
      <c r="N23" s="198">
        <v>28.94</v>
      </c>
      <c r="O23" s="198">
        <v>48.6</v>
      </c>
      <c r="P23" s="198">
        <v>60.03</v>
      </c>
      <c r="Q23" s="198">
        <v>4.1399999999999997</v>
      </c>
      <c r="R23" s="198">
        <v>5.19</v>
      </c>
      <c r="S23" s="198">
        <v>6.46</v>
      </c>
      <c r="T23" s="198">
        <v>0</v>
      </c>
      <c r="U23" s="198">
        <v>220.1</v>
      </c>
      <c r="V23" s="198">
        <v>3.49</v>
      </c>
      <c r="W23" s="198">
        <v>11.37</v>
      </c>
      <c r="X23" s="198">
        <v>36.14</v>
      </c>
      <c r="Y23" s="198">
        <v>0</v>
      </c>
      <c r="Z23" s="198">
        <v>68.180000000000007</v>
      </c>
      <c r="AA23" s="198">
        <v>17.149999999999999</v>
      </c>
      <c r="AB23" s="198">
        <v>0</v>
      </c>
      <c r="AC23" s="198">
        <v>15</v>
      </c>
      <c r="AD23" s="198">
        <v>0</v>
      </c>
      <c r="AE23" s="198">
        <v>0</v>
      </c>
      <c r="AF23" s="198">
        <v>0</v>
      </c>
      <c r="AG23" s="198">
        <v>9.9600000000000009</v>
      </c>
      <c r="AH23" s="198">
        <v>0</v>
      </c>
      <c r="AI23" s="198">
        <v>10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30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159.19</v>
      </c>
      <c r="L24" s="198">
        <v>52.68</v>
      </c>
      <c r="M24" s="198">
        <v>0</v>
      </c>
      <c r="N24" s="198">
        <v>28.94</v>
      </c>
      <c r="O24" s="198">
        <v>48.6</v>
      </c>
      <c r="P24" s="198">
        <v>60.03</v>
      </c>
      <c r="Q24" s="198">
        <v>4.1399999999999997</v>
      </c>
      <c r="R24" s="198">
        <v>5.19</v>
      </c>
      <c r="S24" s="198">
        <v>6.46</v>
      </c>
      <c r="T24" s="198">
        <v>0</v>
      </c>
      <c r="U24" s="198">
        <v>220.1</v>
      </c>
      <c r="V24" s="198">
        <v>3.49</v>
      </c>
      <c r="W24" s="198">
        <v>11.37</v>
      </c>
      <c r="X24" s="198">
        <v>36.14</v>
      </c>
      <c r="Y24" s="198">
        <v>0</v>
      </c>
      <c r="Z24" s="198">
        <v>68.180000000000007</v>
      </c>
      <c r="AA24" s="198">
        <v>17.149999999999999</v>
      </c>
      <c r="AB24" s="198">
        <v>0</v>
      </c>
      <c r="AC24" s="198">
        <v>15</v>
      </c>
      <c r="AD24" s="198">
        <v>0</v>
      </c>
      <c r="AE24" s="198">
        <v>0</v>
      </c>
      <c r="AF24" s="198">
        <v>0</v>
      </c>
      <c r="AG24" s="198">
        <v>9.9600000000000009</v>
      </c>
      <c r="AH24" s="198">
        <v>0</v>
      </c>
      <c r="AI24" s="198">
        <v>10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25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159.19</v>
      </c>
      <c r="L25" s="198">
        <v>57.51</v>
      </c>
      <c r="M25" s="198">
        <v>0</v>
      </c>
      <c r="N25" s="198">
        <v>28.94</v>
      </c>
      <c r="O25" s="198">
        <v>48.6</v>
      </c>
      <c r="P25" s="198">
        <v>60.03</v>
      </c>
      <c r="Q25" s="198">
        <v>4.1399999999999997</v>
      </c>
      <c r="R25" s="198">
        <v>5.19</v>
      </c>
      <c r="S25" s="198">
        <v>6.46</v>
      </c>
      <c r="T25" s="198">
        <v>0</v>
      </c>
      <c r="U25" s="198">
        <v>220.1</v>
      </c>
      <c r="V25" s="198">
        <v>3.49</v>
      </c>
      <c r="W25" s="198">
        <v>11.37</v>
      </c>
      <c r="X25" s="198">
        <v>36.14</v>
      </c>
      <c r="Y25" s="198">
        <v>0</v>
      </c>
      <c r="Z25" s="198">
        <v>68.180000000000007</v>
      </c>
      <c r="AA25" s="198">
        <v>17.149999999999999</v>
      </c>
      <c r="AB25" s="198">
        <v>0</v>
      </c>
      <c r="AC25" s="198">
        <v>15.14</v>
      </c>
      <c r="AD25" s="198">
        <v>0</v>
      </c>
      <c r="AE25" s="198">
        <v>0</v>
      </c>
      <c r="AF25" s="198">
        <v>0</v>
      </c>
      <c r="AG25" s="198">
        <v>9.9600000000000009</v>
      </c>
      <c r="AH25" s="198">
        <v>0</v>
      </c>
      <c r="AI25" s="198">
        <v>10</v>
      </c>
      <c r="AJ25" s="198">
        <v>0</v>
      </c>
      <c r="AK25" s="198">
        <v>49.92</v>
      </c>
      <c r="AL25" s="198">
        <v>0</v>
      </c>
      <c r="AM25" s="198">
        <v>0</v>
      </c>
      <c r="AN25" s="198">
        <v>0</v>
      </c>
      <c r="AO25" s="198">
        <v>23.04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159.19</v>
      </c>
      <c r="L26" s="198">
        <v>59.68</v>
      </c>
      <c r="M26" s="198">
        <v>0</v>
      </c>
      <c r="N26" s="198">
        <v>28.94</v>
      </c>
      <c r="O26" s="198">
        <v>48.6</v>
      </c>
      <c r="P26" s="198">
        <v>60.03</v>
      </c>
      <c r="Q26" s="198">
        <v>4.1399999999999997</v>
      </c>
      <c r="R26" s="198">
        <v>5.19</v>
      </c>
      <c r="S26" s="198">
        <v>6.46</v>
      </c>
      <c r="T26" s="198">
        <v>0</v>
      </c>
      <c r="U26" s="198">
        <v>220.1</v>
      </c>
      <c r="V26" s="198">
        <v>3.49</v>
      </c>
      <c r="W26" s="198">
        <v>11.37</v>
      </c>
      <c r="X26" s="198">
        <v>36.14</v>
      </c>
      <c r="Y26" s="198">
        <v>0</v>
      </c>
      <c r="Z26" s="198">
        <v>68.180000000000007</v>
      </c>
      <c r="AA26" s="198">
        <v>17.149999999999999</v>
      </c>
      <c r="AB26" s="198">
        <v>0</v>
      </c>
      <c r="AC26" s="198">
        <v>15.14</v>
      </c>
      <c r="AD26" s="198">
        <v>0</v>
      </c>
      <c r="AE26" s="198">
        <v>0</v>
      </c>
      <c r="AF26" s="198">
        <v>0</v>
      </c>
      <c r="AG26" s="198">
        <v>9.9600000000000009</v>
      </c>
      <c r="AH26" s="198">
        <v>0</v>
      </c>
      <c r="AI26" s="198">
        <v>10</v>
      </c>
      <c r="AJ26" s="198">
        <v>0</v>
      </c>
      <c r="AK26" s="198">
        <v>49.92</v>
      </c>
      <c r="AL26" s="198">
        <v>0</v>
      </c>
      <c r="AM26" s="198">
        <v>0</v>
      </c>
      <c r="AN26" s="198">
        <v>0</v>
      </c>
      <c r="AO26" s="198">
        <v>22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159.19</v>
      </c>
      <c r="L27" s="198">
        <v>61.37</v>
      </c>
      <c r="M27" s="198">
        <v>0</v>
      </c>
      <c r="N27" s="198">
        <v>28.94</v>
      </c>
      <c r="O27" s="198">
        <v>48.6</v>
      </c>
      <c r="P27" s="198">
        <v>60.03</v>
      </c>
      <c r="Q27" s="198">
        <v>4.1399999999999997</v>
      </c>
      <c r="R27" s="198">
        <v>5.19</v>
      </c>
      <c r="S27" s="198">
        <v>6.46</v>
      </c>
      <c r="T27" s="198">
        <v>0</v>
      </c>
      <c r="U27" s="198">
        <v>220.1</v>
      </c>
      <c r="V27" s="198">
        <v>3.49</v>
      </c>
      <c r="W27" s="198">
        <v>11.37</v>
      </c>
      <c r="X27" s="198">
        <v>36.14</v>
      </c>
      <c r="Y27" s="198">
        <v>0</v>
      </c>
      <c r="Z27" s="198">
        <v>68.180000000000007</v>
      </c>
      <c r="AA27" s="198">
        <v>17.149999999999999</v>
      </c>
      <c r="AB27" s="198">
        <v>0</v>
      </c>
      <c r="AC27" s="198">
        <v>15.14</v>
      </c>
      <c r="AD27" s="198">
        <v>0</v>
      </c>
      <c r="AE27" s="198">
        <v>0</v>
      </c>
      <c r="AF27" s="198">
        <v>0</v>
      </c>
      <c r="AG27" s="198">
        <v>9.9600000000000009</v>
      </c>
      <c r="AH27" s="198">
        <v>0</v>
      </c>
      <c r="AI27" s="198">
        <v>10</v>
      </c>
      <c r="AJ27" s="198">
        <v>0</v>
      </c>
      <c r="AK27" s="198">
        <v>49.92</v>
      </c>
      <c r="AL27" s="198">
        <v>0</v>
      </c>
      <c r="AM27" s="198">
        <v>0</v>
      </c>
      <c r="AN27" s="198">
        <v>0</v>
      </c>
      <c r="AO27" s="198">
        <v>23.04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159.19</v>
      </c>
      <c r="L28" s="198">
        <v>61.37</v>
      </c>
      <c r="M28" s="198">
        <v>0</v>
      </c>
      <c r="N28" s="198">
        <v>28.94</v>
      </c>
      <c r="O28" s="198">
        <v>48.6</v>
      </c>
      <c r="P28" s="198">
        <v>60.03</v>
      </c>
      <c r="Q28" s="198">
        <v>4.1399999999999997</v>
      </c>
      <c r="R28" s="198">
        <v>5.19</v>
      </c>
      <c r="S28" s="198">
        <v>6.46</v>
      </c>
      <c r="T28" s="198">
        <v>0</v>
      </c>
      <c r="U28" s="198">
        <v>220.1</v>
      </c>
      <c r="V28" s="198">
        <v>3.49</v>
      </c>
      <c r="W28" s="198">
        <v>11.37</v>
      </c>
      <c r="X28" s="198">
        <v>36.14</v>
      </c>
      <c r="Y28" s="198">
        <v>0</v>
      </c>
      <c r="Z28" s="198">
        <v>68.180000000000007</v>
      </c>
      <c r="AA28" s="198">
        <v>17.149999999999999</v>
      </c>
      <c r="AB28" s="198">
        <v>0</v>
      </c>
      <c r="AC28" s="198">
        <v>15.14</v>
      </c>
      <c r="AD28" s="198">
        <v>0</v>
      </c>
      <c r="AE28" s="198">
        <v>0</v>
      </c>
      <c r="AF28" s="198">
        <v>0</v>
      </c>
      <c r="AG28" s="198">
        <v>9.9600000000000009</v>
      </c>
      <c r="AH28" s="198">
        <v>0</v>
      </c>
      <c r="AI28" s="198">
        <v>10</v>
      </c>
      <c r="AJ28" s="198">
        <v>0</v>
      </c>
      <c r="AK28" s="198">
        <v>49.92</v>
      </c>
      <c r="AL28" s="198">
        <v>0</v>
      </c>
      <c r="AM28" s="198">
        <v>0</v>
      </c>
      <c r="AN28" s="198">
        <v>0</v>
      </c>
      <c r="AO28" s="198">
        <v>22</v>
      </c>
      <c r="AP28" s="198">
        <v>0</v>
      </c>
      <c r="AQ28" s="198">
        <v>0.37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159.19</v>
      </c>
      <c r="L29" s="198">
        <v>61.37</v>
      </c>
      <c r="M29" s="198">
        <v>0</v>
      </c>
      <c r="N29" s="198">
        <v>28.94</v>
      </c>
      <c r="O29" s="198">
        <v>48.6</v>
      </c>
      <c r="P29" s="198">
        <v>60.03</v>
      </c>
      <c r="Q29" s="198">
        <v>4.1399999999999997</v>
      </c>
      <c r="R29" s="198">
        <v>5.19</v>
      </c>
      <c r="S29" s="198">
        <v>6.46</v>
      </c>
      <c r="T29" s="198">
        <v>0</v>
      </c>
      <c r="U29" s="198">
        <v>220.1</v>
      </c>
      <c r="V29" s="198">
        <v>3.49</v>
      </c>
      <c r="W29" s="198">
        <v>11.37</v>
      </c>
      <c r="X29" s="198">
        <v>36.14</v>
      </c>
      <c r="Y29" s="198">
        <v>0</v>
      </c>
      <c r="Z29" s="198">
        <v>68.180000000000007</v>
      </c>
      <c r="AA29" s="198">
        <v>17.149999999999999</v>
      </c>
      <c r="AB29" s="198">
        <v>0</v>
      </c>
      <c r="AC29" s="198">
        <v>14.74</v>
      </c>
      <c r="AD29" s="198">
        <v>0</v>
      </c>
      <c r="AE29" s="198">
        <v>0</v>
      </c>
      <c r="AF29" s="198">
        <v>0</v>
      </c>
      <c r="AG29" s="198">
        <v>9.9600000000000009</v>
      </c>
      <c r="AH29" s="198">
        <v>0</v>
      </c>
      <c r="AI29" s="198">
        <v>10</v>
      </c>
      <c r="AJ29" s="198">
        <v>0</v>
      </c>
      <c r="AK29" s="198">
        <v>49.92</v>
      </c>
      <c r="AL29" s="198">
        <v>0</v>
      </c>
      <c r="AM29" s="198">
        <v>0</v>
      </c>
      <c r="AN29" s="198">
        <v>0</v>
      </c>
      <c r="AO29" s="198">
        <v>23.04</v>
      </c>
      <c r="AP29" s="198">
        <v>0</v>
      </c>
      <c r="AQ29" s="198">
        <v>4.22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159.19</v>
      </c>
      <c r="L30" s="198">
        <v>61.37</v>
      </c>
      <c r="M30" s="198">
        <v>0</v>
      </c>
      <c r="N30" s="198">
        <v>28.94</v>
      </c>
      <c r="O30" s="198">
        <v>48.6</v>
      </c>
      <c r="P30" s="198">
        <v>60.03</v>
      </c>
      <c r="Q30" s="198">
        <v>4.1399999999999997</v>
      </c>
      <c r="R30" s="198">
        <v>5.19</v>
      </c>
      <c r="S30" s="198">
        <v>6.46</v>
      </c>
      <c r="T30" s="198">
        <v>0</v>
      </c>
      <c r="U30" s="198">
        <v>220.1</v>
      </c>
      <c r="V30" s="198">
        <v>3.49</v>
      </c>
      <c r="W30" s="198">
        <v>11.37</v>
      </c>
      <c r="X30" s="198">
        <v>36.14</v>
      </c>
      <c r="Y30" s="198">
        <v>0</v>
      </c>
      <c r="Z30" s="198">
        <v>68.180000000000007</v>
      </c>
      <c r="AA30" s="198">
        <v>17.149999999999999</v>
      </c>
      <c r="AB30" s="198">
        <v>0</v>
      </c>
      <c r="AC30" s="198">
        <v>14.74</v>
      </c>
      <c r="AD30" s="198">
        <v>0</v>
      </c>
      <c r="AE30" s="198">
        <v>0</v>
      </c>
      <c r="AF30" s="198">
        <v>0</v>
      </c>
      <c r="AG30" s="198">
        <v>9.9600000000000009</v>
      </c>
      <c r="AH30" s="198">
        <v>0</v>
      </c>
      <c r="AI30" s="198">
        <v>10</v>
      </c>
      <c r="AJ30" s="198">
        <v>0</v>
      </c>
      <c r="AK30" s="198">
        <v>49.92</v>
      </c>
      <c r="AL30" s="198">
        <v>0</v>
      </c>
      <c r="AM30" s="198">
        <v>0</v>
      </c>
      <c r="AN30" s="198">
        <v>0</v>
      </c>
      <c r="AO30" s="198">
        <v>22</v>
      </c>
      <c r="AP30" s="198">
        <v>0</v>
      </c>
      <c r="AQ30" s="198">
        <v>11.5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159.19</v>
      </c>
      <c r="L31" s="198">
        <v>61.37</v>
      </c>
      <c r="M31" s="198">
        <v>0</v>
      </c>
      <c r="N31" s="198">
        <v>28.94</v>
      </c>
      <c r="O31" s="198">
        <v>48.6</v>
      </c>
      <c r="P31" s="198">
        <v>60.03</v>
      </c>
      <c r="Q31" s="198">
        <v>4.1399999999999997</v>
      </c>
      <c r="R31" s="198">
        <v>5.19</v>
      </c>
      <c r="S31" s="198">
        <v>6.46</v>
      </c>
      <c r="T31" s="198">
        <v>0</v>
      </c>
      <c r="U31" s="198">
        <v>220.1</v>
      </c>
      <c r="V31" s="198">
        <v>3.49</v>
      </c>
      <c r="W31" s="198">
        <v>11.37</v>
      </c>
      <c r="X31" s="198">
        <v>36.14</v>
      </c>
      <c r="Y31" s="198">
        <v>0</v>
      </c>
      <c r="Z31" s="198">
        <v>68.180000000000007</v>
      </c>
      <c r="AA31" s="198">
        <v>17.149999999999999</v>
      </c>
      <c r="AB31" s="198">
        <v>0</v>
      </c>
      <c r="AC31" s="198">
        <v>14.74</v>
      </c>
      <c r="AD31" s="198">
        <v>0</v>
      </c>
      <c r="AE31" s="198">
        <v>0</v>
      </c>
      <c r="AF31" s="198">
        <v>0</v>
      </c>
      <c r="AG31" s="198">
        <v>9.9600000000000009</v>
      </c>
      <c r="AH31" s="198">
        <v>0</v>
      </c>
      <c r="AI31" s="198">
        <v>10</v>
      </c>
      <c r="AJ31" s="198">
        <v>0</v>
      </c>
      <c r="AK31" s="198">
        <v>49.92</v>
      </c>
      <c r="AL31" s="198">
        <v>0</v>
      </c>
      <c r="AM31" s="198">
        <v>0</v>
      </c>
      <c r="AN31" s="198">
        <v>0</v>
      </c>
      <c r="AO31" s="198">
        <v>25</v>
      </c>
      <c r="AP31" s="198">
        <v>0</v>
      </c>
      <c r="AQ31" s="198">
        <v>17.170000000000002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159.19</v>
      </c>
      <c r="L32" s="198">
        <v>61.37</v>
      </c>
      <c r="M32" s="198">
        <v>0</v>
      </c>
      <c r="N32" s="198">
        <v>28.94</v>
      </c>
      <c r="O32" s="198">
        <v>48.6</v>
      </c>
      <c r="P32" s="198">
        <v>60.03</v>
      </c>
      <c r="Q32" s="198">
        <v>4.1399999999999997</v>
      </c>
      <c r="R32" s="198">
        <v>5.19</v>
      </c>
      <c r="S32" s="198">
        <v>6.46</v>
      </c>
      <c r="T32" s="198">
        <v>0</v>
      </c>
      <c r="U32" s="198">
        <v>220.1</v>
      </c>
      <c r="V32" s="198">
        <v>3.49</v>
      </c>
      <c r="W32" s="198">
        <v>11.37</v>
      </c>
      <c r="X32" s="198">
        <v>36.14</v>
      </c>
      <c r="Y32" s="198">
        <v>0</v>
      </c>
      <c r="Z32" s="198">
        <v>68.180000000000007</v>
      </c>
      <c r="AA32" s="198">
        <v>17.149999999999999</v>
      </c>
      <c r="AB32" s="198">
        <v>0</v>
      </c>
      <c r="AC32" s="198">
        <v>14.74</v>
      </c>
      <c r="AD32" s="198">
        <v>0</v>
      </c>
      <c r="AE32" s="198">
        <v>0</v>
      </c>
      <c r="AF32" s="198">
        <v>0</v>
      </c>
      <c r="AG32" s="198">
        <v>9.9600000000000009</v>
      </c>
      <c r="AH32" s="198">
        <v>0</v>
      </c>
      <c r="AI32" s="198">
        <v>10</v>
      </c>
      <c r="AJ32" s="198">
        <v>0</v>
      </c>
      <c r="AK32" s="198">
        <v>49.92</v>
      </c>
      <c r="AL32" s="198">
        <v>0</v>
      </c>
      <c r="AM32" s="198">
        <v>0</v>
      </c>
      <c r="AN32" s="198">
        <v>0</v>
      </c>
      <c r="AO32" s="198">
        <v>30</v>
      </c>
      <c r="AP32" s="198">
        <v>0</v>
      </c>
      <c r="AQ32" s="198">
        <v>17.899999999999999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159.19</v>
      </c>
      <c r="L33" s="198">
        <v>61.37</v>
      </c>
      <c r="M33" s="198">
        <v>0</v>
      </c>
      <c r="N33" s="198">
        <v>28.94</v>
      </c>
      <c r="O33" s="198">
        <v>48.6</v>
      </c>
      <c r="P33" s="198">
        <v>60.03</v>
      </c>
      <c r="Q33" s="198">
        <v>4.1399999999999997</v>
      </c>
      <c r="R33" s="198">
        <v>5.19</v>
      </c>
      <c r="S33" s="198">
        <v>6.46</v>
      </c>
      <c r="T33" s="198">
        <v>0</v>
      </c>
      <c r="U33" s="198">
        <v>220.1</v>
      </c>
      <c r="V33" s="198">
        <v>3.49</v>
      </c>
      <c r="W33" s="198">
        <v>11.37</v>
      </c>
      <c r="X33" s="198">
        <v>36.14</v>
      </c>
      <c r="Y33" s="198">
        <v>0</v>
      </c>
      <c r="Z33" s="198">
        <v>68.180000000000007</v>
      </c>
      <c r="AA33" s="198">
        <v>17.149999999999999</v>
      </c>
      <c r="AB33" s="198">
        <v>0</v>
      </c>
      <c r="AC33" s="198">
        <v>14.74</v>
      </c>
      <c r="AD33" s="198">
        <v>0</v>
      </c>
      <c r="AE33" s="198">
        <v>0</v>
      </c>
      <c r="AF33" s="198">
        <v>0</v>
      </c>
      <c r="AG33" s="198">
        <v>9.9600000000000009</v>
      </c>
      <c r="AH33" s="198">
        <v>0</v>
      </c>
      <c r="AI33" s="198">
        <v>10</v>
      </c>
      <c r="AJ33" s="198">
        <v>0</v>
      </c>
      <c r="AK33" s="198">
        <v>49.92</v>
      </c>
      <c r="AL33" s="198">
        <v>0</v>
      </c>
      <c r="AM33" s="198">
        <v>0</v>
      </c>
      <c r="AN33" s="198">
        <v>0</v>
      </c>
      <c r="AO33" s="198">
        <v>30</v>
      </c>
      <c r="AP33" s="198">
        <v>0</v>
      </c>
      <c r="AQ33" s="198">
        <v>17.899999999999999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159.19</v>
      </c>
      <c r="L34" s="198">
        <v>61.37</v>
      </c>
      <c r="M34" s="198">
        <v>0</v>
      </c>
      <c r="N34" s="198">
        <v>28.94</v>
      </c>
      <c r="O34" s="198">
        <v>48.6</v>
      </c>
      <c r="P34" s="198">
        <v>60.03</v>
      </c>
      <c r="Q34" s="198">
        <v>4.1399999999999997</v>
      </c>
      <c r="R34" s="198">
        <v>5.19</v>
      </c>
      <c r="S34" s="198">
        <v>6.46</v>
      </c>
      <c r="T34" s="198">
        <v>0</v>
      </c>
      <c r="U34" s="198">
        <v>220.1</v>
      </c>
      <c r="V34" s="198">
        <v>3.49</v>
      </c>
      <c r="W34" s="198">
        <v>11.37</v>
      </c>
      <c r="X34" s="198">
        <v>36.14</v>
      </c>
      <c r="Y34" s="198">
        <v>0</v>
      </c>
      <c r="Z34" s="198">
        <v>68.180000000000007</v>
      </c>
      <c r="AA34" s="198">
        <v>17.149999999999999</v>
      </c>
      <c r="AB34" s="198">
        <v>0</v>
      </c>
      <c r="AC34" s="198">
        <v>14.74</v>
      </c>
      <c r="AD34" s="198">
        <v>0</v>
      </c>
      <c r="AE34" s="198">
        <v>0</v>
      </c>
      <c r="AF34" s="198">
        <v>0</v>
      </c>
      <c r="AG34" s="198">
        <v>9.9600000000000009</v>
      </c>
      <c r="AH34" s="198">
        <v>0</v>
      </c>
      <c r="AI34" s="198">
        <v>10</v>
      </c>
      <c r="AJ34" s="198">
        <v>0</v>
      </c>
      <c r="AK34" s="198">
        <v>49.92</v>
      </c>
      <c r="AL34" s="198">
        <v>0</v>
      </c>
      <c r="AM34" s="198">
        <v>0</v>
      </c>
      <c r="AN34" s="198">
        <v>0</v>
      </c>
      <c r="AO34" s="198">
        <v>28</v>
      </c>
      <c r="AP34" s="198">
        <v>0</v>
      </c>
      <c r="AQ34" s="198">
        <v>17.899999999999999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159.19</v>
      </c>
      <c r="L35" s="198">
        <v>61.37</v>
      </c>
      <c r="M35" s="198">
        <v>0</v>
      </c>
      <c r="N35" s="198">
        <v>28.94</v>
      </c>
      <c r="O35" s="198">
        <v>48.6</v>
      </c>
      <c r="P35" s="198">
        <v>60.03</v>
      </c>
      <c r="Q35" s="198">
        <v>4.1399999999999997</v>
      </c>
      <c r="R35" s="198">
        <v>5.19</v>
      </c>
      <c r="S35" s="198">
        <v>6.46</v>
      </c>
      <c r="T35" s="198">
        <v>0</v>
      </c>
      <c r="U35" s="198">
        <v>220.1</v>
      </c>
      <c r="V35" s="198">
        <v>3.49</v>
      </c>
      <c r="W35" s="198">
        <v>11.37</v>
      </c>
      <c r="X35" s="198">
        <v>36.14</v>
      </c>
      <c r="Y35" s="198">
        <v>0</v>
      </c>
      <c r="Z35" s="198">
        <v>68.180000000000007</v>
      </c>
      <c r="AA35" s="198">
        <v>17.149999999999999</v>
      </c>
      <c r="AB35" s="198">
        <v>0</v>
      </c>
      <c r="AC35" s="198">
        <v>14.74</v>
      </c>
      <c r="AD35" s="198">
        <v>0</v>
      </c>
      <c r="AE35" s="198">
        <v>0</v>
      </c>
      <c r="AF35" s="198">
        <v>0</v>
      </c>
      <c r="AG35" s="198">
        <v>9.9600000000000009</v>
      </c>
      <c r="AH35" s="198">
        <v>0</v>
      </c>
      <c r="AI35" s="198">
        <v>10</v>
      </c>
      <c r="AJ35" s="198">
        <v>0</v>
      </c>
      <c r="AK35" s="198">
        <v>49.92</v>
      </c>
      <c r="AL35" s="198">
        <v>0</v>
      </c>
      <c r="AM35" s="198">
        <v>0</v>
      </c>
      <c r="AN35" s="198">
        <v>0</v>
      </c>
      <c r="AO35" s="198">
        <v>25</v>
      </c>
      <c r="AP35" s="198">
        <v>0</v>
      </c>
      <c r="AQ35" s="198">
        <v>18.75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159.19</v>
      </c>
      <c r="L36" s="198">
        <v>61.37</v>
      </c>
      <c r="M36" s="198">
        <v>0</v>
      </c>
      <c r="N36" s="198">
        <v>28.94</v>
      </c>
      <c r="O36" s="198">
        <v>48.6</v>
      </c>
      <c r="P36" s="198">
        <v>60.03</v>
      </c>
      <c r="Q36" s="198">
        <v>4.1399999999999997</v>
      </c>
      <c r="R36" s="198">
        <v>5.19</v>
      </c>
      <c r="S36" s="198">
        <v>6.46</v>
      </c>
      <c r="T36" s="198">
        <v>0</v>
      </c>
      <c r="U36" s="198">
        <v>220.1</v>
      </c>
      <c r="V36" s="198">
        <v>3.49</v>
      </c>
      <c r="W36" s="198">
        <v>11.37</v>
      </c>
      <c r="X36" s="198">
        <v>36.14</v>
      </c>
      <c r="Y36" s="198">
        <v>0</v>
      </c>
      <c r="Z36" s="198">
        <v>68.180000000000007</v>
      </c>
      <c r="AA36" s="198">
        <v>17.149999999999999</v>
      </c>
      <c r="AB36" s="198">
        <v>0</v>
      </c>
      <c r="AC36" s="198">
        <v>14.74</v>
      </c>
      <c r="AD36" s="198">
        <v>0</v>
      </c>
      <c r="AE36" s="198">
        <v>0</v>
      </c>
      <c r="AF36" s="198">
        <v>0</v>
      </c>
      <c r="AG36" s="198">
        <v>9.9600000000000009</v>
      </c>
      <c r="AH36" s="198">
        <v>0</v>
      </c>
      <c r="AI36" s="198">
        <v>10</v>
      </c>
      <c r="AJ36" s="198">
        <v>0</v>
      </c>
      <c r="AK36" s="198">
        <v>49.92</v>
      </c>
      <c r="AL36" s="198">
        <v>0</v>
      </c>
      <c r="AM36" s="198">
        <v>0</v>
      </c>
      <c r="AN36" s="198">
        <v>0</v>
      </c>
      <c r="AO36" s="198">
        <v>23.04</v>
      </c>
      <c r="AP36" s="198">
        <v>0</v>
      </c>
      <c r="AQ36" s="198">
        <v>18.75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159.19</v>
      </c>
      <c r="L37" s="198">
        <v>61.37</v>
      </c>
      <c r="M37" s="198">
        <v>0</v>
      </c>
      <c r="N37" s="198">
        <v>28.94</v>
      </c>
      <c r="O37" s="198">
        <v>48.6</v>
      </c>
      <c r="P37" s="198">
        <v>60.03</v>
      </c>
      <c r="Q37" s="198">
        <v>4.1399999999999997</v>
      </c>
      <c r="R37" s="198">
        <v>5.19</v>
      </c>
      <c r="S37" s="198">
        <v>6.46</v>
      </c>
      <c r="T37" s="198">
        <v>0</v>
      </c>
      <c r="U37" s="198">
        <v>220.1</v>
      </c>
      <c r="V37" s="198">
        <v>3.49</v>
      </c>
      <c r="W37" s="198">
        <v>11.37</v>
      </c>
      <c r="X37" s="198">
        <v>36.14</v>
      </c>
      <c r="Y37" s="198">
        <v>0</v>
      </c>
      <c r="Z37" s="198">
        <v>68.180000000000007</v>
      </c>
      <c r="AA37" s="198">
        <v>17.149999999999999</v>
      </c>
      <c r="AB37" s="198">
        <v>0</v>
      </c>
      <c r="AC37" s="198">
        <v>14.74</v>
      </c>
      <c r="AD37" s="198">
        <v>0</v>
      </c>
      <c r="AE37" s="198">
        <v>0</v>
      </c>
      <c r="AF37" s="198">
        <v>0</v>
      </c>
      <c r="AG37" s="198">
        <v>9.9600000000000009</v>
      </c>
      <c r="AH37" s="198">
        <v>0</v>
      </c>
      <c r="AI37" s="198">
        <v>10</v>
      </c>
      <c r="AJ37" s="198">
        <v>0</v>
      </c>
      <c r="AK37" s="198">
        <v>49.92</v>
      </c>
      <c r="AL37" s="198">
        <v>0</v>
      </c>
      <c r="AM37" s="198">
        <v>0</v>
      </c>
      <c r="AN37" s="198">
        <v>0</v>
      </c>
      <c r="AO37" s="198">
        <v>23.04</v>
      </c>
      <c r="AP37" s="198">
        <v>0</v>
      </c>
      <c r="AQ37" s="198">
        <v>18.75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159.19</v>
      </c>
      <c r="L38" s="198">
        <v>61.37</v>
      </c>
      <c r="M38" s="198">
        <v>0</v>
      </c>
      <c r="N38" s="198">
        <v>28.94</v>
      </c>
      <c r="O38" s="198">
        <v>48.6</v>
      </c>
      <c r="P38" s="198">
        <v>60.03</v>
      </c>
      <c r="Q38" s="198">
        <v>4.1399999999999997</v>
      </c>
      <c r="R38" s="198">
        <v>5.19</v>
      </c>
      <c r="S38" s="198">
        <v>6.46</v>
      </c>
      <c r="T38" s="198">
        <v>0</v>
      </c>
      <c r="U38" s="198">
        <v>220.1</v>
      </c>
      <c r="V38" s="198">
        <v>3.49</v>
      </c>
      <c r="W38" s="198">
        <v>11.37</v>
      </c>
      <c r="X38" s="198">
        <v>36.14</v>
      </c>
      <c r="Y38" s="198">
        <v>0</v>
      </c>
      <c r="Z38" s="198">
        <v>68.180000000000007</v>
      </c>
      <c r="AA38" s="198">
        <v>17.149999999999999</v>
      </c>
      <c r="AB38" s="198">
        <v>0</v>
      </c>
      <c r="AC38" s="198">
        <v>14.74</v>
      </c>
      <c r="AD38" s="198">
        <v>0</v>
      </c>
      <c r="AE38" s="198">
        <v>0</v>
      </c>
      <c r="AF38" s="198">
        <v>0</v>
      </c>
      <c r="AG38" s="198">
        <v>9.9600000000000009</v>
      </c>
      <c r="AH38" s="198">
        <v>0</v>
      </c>
      <c r="AI38" s="198">
        <v>10.67</v>
      </c>
      <c r="AJ38" s="198">
        <v>0</v>
      </c>
      <c r="AK38" s="198">
        <v>49.92</v>
      </c>
      <c r="AL38" s="198">
        <v>0</v>
      </c>
      <c r="AM38" s="198">
        <v>0</v>
      </c>
      <c r="AN38" s="198">
        <v>0</v>
      </c>
      <c r="AO38" s="198">
        <v>23.04</v>
      </c>
      <c r="AP38" s="198">
        <v>0</v>
      </c>
      <c r="AQ38" s="198">
        <v>18.75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159.19</v>
      </c>
      <c r="L39" s="198">
        <v>61.37</v>
      </c>
      <c r="M39" s="198">
        <v>0</v>
      </c>
      <c r="N39" s="198">
        <v>28.94</v>
      </c>
      <c r="O39" s="198">
        <v>48.6</v>
      </c>
      <c r="P39" s="198">
        <v>60.03</v>
      </c>
      <c r="Q39" s="198">
        <v>4.1399999999999997</v>
      </c>
      <c r="R39" s="198">
        <v>5.19</v>
      </c>
      <c r="S39" s="198">
        <v>6.46</v>
      </c>
      <c r="T39" s="198">
        <v>0</v>
      </c>
      <c r="U39" s="198">
        <v>220.1</v>
      </c>
      <c r="V39" s="198">
        <v>3.49</v>
      </c>
      <c r="W39" s="198">
        <v>11.37</v>
      </c>
      <c r="X39" s="198">
        <v>36.14</v>
      </c>
      <c r="Y39" s="198">
        <v>0</v>
      </c>
      <c r="Z39" s="198">
        <v>68.180000000000007</v>
      </c>
      <c r="AA39" s="198">
        <v>17.149999999999999</v>
      </c>
      <c r="AB39" s="198">
        <v>0</v>
      </c>
      <c r="AC39" s="198">
        <v>14.74</v>
      </c>
      <c r="AD39" s="198">
        <v>0</v>
      </c>
      <c r="AE39" s="198">
        <v>0</v>
      </c>
      <c r="AF39" s="198">
        <v>0</v>
      </c>
      <c r="AG39" s="198">
        <v>9.9600000000000009</v>
      </c>
      <c r="AH39" s="198">
        <v>0</v>
      </c>
      <c r="AI39" s="198">
        <v>10</v>
      </c>
      <c r="AJ39" s="198">
        <v>0</v>
      </c>
      <c r="AK39" s="198">
        <v>49.92</v>
      </c>
      <c r="AL39" s="198">
        <v>0</v>
      </c>
      <c r="AM39" s="198">
        <v>0</v>
      </c>
      <c r="AN39" s="198">
        <v>0</v>
      </c>
      <c r="AO39" s="198">
        <v>30</v>
      </c>
      <c r="AP39" s="198">
        <v>0</v>
      </c>
      <c r="AQ39" s="198">
        <v>18.75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159.19</v>
      </c>
      <c r="L40" s="198">
        <v>61.37</v>
      </c>
      <c r="M40" s="198">
        <v>0</v>
      </c>
      <c r="N40" s="198">
        <v>28.94</v>
      </c>
      <c r="O40" s="198">
        <v>48.6</v>
      </c>
      <c r="P40" s="198">
        <v>60.03</v>
      </c>
      <c r="Q40" s="198">
        <v>4.1399999999999997</v>
      </c>
      <c r="R40" s="198">
        <v>5.19</v>
      </c>
      <c r="S40" s="198">
        <v>6.46</v>
      </c>
      <c r="T40" s="198">
        <v>0</v>
      </c>
      <c r="U40" s="198">
        <v>220.1</v>
      </c>
      <c r="V40" s="198">
        <v>3.49</v>
      </c>
      <c r="W40" s="198">
        <v>11.37</v>
      </c>
      <c r="X40" s="198">
        <v>36.14</v>
      </c>
      <c r="Y40" s="198">
        <v>0</v>
      </c>
      <c r="Z40" s="198">
        <v>68.180000000000007</v>
      </c>
      <c r="AA40" s="198">
        <v>17.149999999999999</v>
      </c>
      <c r="AB40" s="198">
        <v>0</v>
      </c>
      <c r="AC40" s="198">
        <v>14.74</v>
      </c>
      <c r="AD40" s="198">
        <v>0</v>
      </c>
      <c r="AE40" s="198">
        <v>0</v>
      </c>
      <c r="AF40" s="198">
        <v>0</v>
      </c>
      <c r="AG40" s="198">
        <v>9.9600000000000009</v>
      </c>
      <c r="AH40" s="198">
        <v>0</v>
      </c>
      <c r="AI40" s="198">
        <v>10</v>
      </c>
      <c r="AJ40" s="198">
        <v>0</v>
      </c>
      <c r="AK40" s="198">
        <v>49.92</v>
      </c>
      <c r="AL40" s="198">
        <v>0</v>
      </c>
      <c r="AM40" s="198">
        <v>0</v>
      </c>
      <c r="AN40" s="198">
        <v>0</v>
      </c>
      <c r="AO40" s="198">
        <v>30</v>
      </c>
      <c r="AP40" s="198">
        <v>0</v>
      </c>
      <c r="AQ40" s="198">
        <v>18.75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159.19</v>
      </c>
      <c r="L41" s="198">
        <v>61.37</v>
      </c>
      <c r="M41" s="198">
        <v>0</v>
      </c>
      <c r="N41" s="198">
        <v>28.94</v>
      </c>
      <c r="O41" s="198">
        <v>48.6</v>
      </c>
      <c r="P41" s="198">
        <v>60.03</v>
      </c>
      <c r="Q41" s="198">
        <v>4.1399999999999997</v>
      </c>
      <c r="R41" s="198">
        <v>5.19</v>
      </c>
      <c r="S41" s="198">
        <v>6.46</v>
      </c>
      <c r="T41" s="198">
        <v>0</v>
      </c>
      <c r="U41" s="198">
        <v>220.1</v>
      </c>
      <c r="V41" s="198">
        <v>3.49</v>
      </c>
      <c r="W41" s="198">
        <v>11.37</v>
      </c>
      <c r="X41" s="198">
        <v>36.14</v>
      </c>
      <c r="Y41" s="198">
        <v>0</v>
      </c>
      <c r="Z41" s="198">
        <v>68.180000000000007</v>
      </c>
      <c r="AA41" s="198">
        <v>17.149999999999999</v>
      </c>
      <c r="AB41" s="198">
        <v>0</v>
      </c>
      <c r="AC41" s="198">
        <v>8.9700000000000006</v>
      </c>
      <c r="AD41" s="198">
        <v>0</v>
      </c>
      <c r="AE41" s="198">
        <v>0</v>
      </c>
      <c r="AF41" s="198">
        <v>0</v>
      </c>
      <c r="AG41" s="198">
        <v>9.9600000000000009</v>
      </c>
      <c r="AH41" s="198">
        <v>0</v>
      </c>
      <c r="AI41" s="198">
        <v>10</v>
      </c>
      <c r="AJ41" s="198">
        <v>0</v>
      </c>
      <c r="AK41" s="198">
        <v>49.92</v>
      </c>
      <c r="AL41" s="198">
        <v>0</v>
      </c>
      <c r="AM41" s="198">
        <v>0</v>
      </c>
      <c r="AN41" s="198">
        <v>0</v>
      </c>
      <c r="AO41" s="198">
        <v>23.04</v>
      </c>
      <c r="AP41" s="198">
        <v>0</v>
      </c>
      <c r="AQ41" s="198">
        <v>18.75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159.19</v>
      </c>
      <c r="L42" s="198">
        <v>61.37</v>
      </c>
      <c r="M42" s="198">
        <v>0</v>
      </c>
      <c r="N42" s="198">
        <v>28.94</v>
      </c>
      <c r="O42" s="198">
        <v>48.6</v>
      </c>
      <c r="P42" s="198">
        <v>60.03</v>
      </c>
      <c r="Q42" s="198">
        <v>4.1399999999999997</v>
      </c>
      <c r="R42" s="198">
        <v>5.19</v>
      </c>
      <c r="S42" s="198">
        <v>6.46</v>
      </c>
      <c r="T42" s="198">
        <v>0</v>
      </c>
      <c r="U42" s="198">
        <v>220.1</v>
      </c>
      <c r="V42" s="198">
        <v>3.49</v>
      </c>
      <c r="W42" s="198">
        <v>11.37</v>
      </c>
      <c r="X42" s="198">
        <v>36.14</v>
      </c>
      <c r="Y42" s="198">
        <v>0</v>
      </c>
      <c r="Z42" s="198">
        <v>68.180000000000007</v>
      </c>
      <c r="AA42" s="198">
        <v>17.149999999999999</v>
      </c>
      <c r="AB42" s="198">
        <v>0</v>
      </c>
      <c r="AC42" s="198">
        <v>8.9700000000000006</v>
      </c>
      <c r="AD42" s="198">
        <v>0</v>
      </c>
      <c r="AE42" s="198">
        <v>0</v>
      </c>
      <c r="AF42" s="198">
        <v>0</v>
      </c>
      <c r="AG42" s="198">
        <v>9.9600000000000009</v>
      </c>
      <c r="AH42" s="198">
        <v>0</v>
      </c>
      <c r="AI42" s="198">
        <v>10</v>
      </c>
      <c r="AJ42" s="198">
        <v>0</v>
      </c>
      <c r="AK42" s="198">
        <v>49.92</v>
      </c>
      <c r="AL42" s="198">
        <v>0</v>
      </c>
      <c r="AM42" s="198">
        <v>0</v>
      </c>
      <c r="AN42" s="198">
        <v>0</v>
      </c>
      <c r="AO42" s="198">
        <v>23.04</v>
      </c>
      <c r="AP42" s="198">
        <v>0</v>
      </c>
      <c r="AQ42" s="198">
        <v>18.75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159.19</v>
      </c>
      <c r="L43" s="198">
        <v>61.37</v>
      </c>
      <c r="M43" s="198">
        <v>0</v>
      </c>
      <c r="N43" s="198">
        <v>28.94</v>
      </c>
      <c r="O43" s="198">
        <v>48.6</v>
      </c>
      <c r="P43" s="198">
        <v>60.03</v>
      </c>
      <c r="Q43" s="198">
        <v>4.1399999999999997</v>
      </c>
      <c r="R43" s="198">
        <v>5.19</v>
      </c>
      <c r="S43" s="198">
        <v>6.46</v>
      </c>
      <c r="T43" s="198">
        <v>0</v>
      </c>
      <c r="U43" s="198">
        <v>220.1</v>
      </c>
      <c r="V43" s="198">
        <v>3.49</v>
      </c>
      <c r="W43" s="198">
        <v>11.37</v>
      </c>
      <c r="X43" s="198">
        <v>36.14</v>
      </c>
      <c r="Y43" s="198">
        <v>0</v>
      </c>
      <c r="Z43" s="198">
        <v>68.180000000000007</v>
      </c>
      <c r="AA43" s="198">
        <v>17.149999999999999</v>
      </c>
      <c r="AB43" s="198">
        <v>0</v>
      </c>
      <c r="AC43" s="198">
        <v>8.9700000000000006</v>
      </c>
      <c r="AD43" s="198">
        <v>0</v>
      </c>
      <c r="AE43" s="198">
        <v>0</v>
      </c>
      <c r="AF43" s="198">
        <v>0</v>
      </c>
      <c r="AG43" s="198">
        <v>9.9600000000000009</v>
      </c>
      <c r="AH43" s="198">
        <v>0</v>
      </c>
      <c r="AI43" s="198">
        <v>10</v>
      </c>
      <c r="AJ43" s="198">
        <v>0</v>
      </c>
      <c r="AK43" s="198">
        <v>49.92</v>
      </c>
      <c r="AL43" s="198">
        <v>0</v>
      </c>
      <c r="AM43" s="198">
        <v>0</v>
      </c>
      <c r="AN43" s="198">
        <v>0</v>
      </c>
      <c r="AO43" s="198">
        <v>23.04</v>
      </c>
      <c r="AP43" s="198">
        <v>0</v>
      </c>
      <c r="AQ43" s="198">
        <v>18.75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159.19</v>
      </c>
      <c r="L44" s="198">
        <v>61.37</v>
      </c>
      <c r="M44" s="198">
        <v>0</v>
      </c>
      <c r="N44" s="198">
        <v>28.94</v>
      </c>
      <c r="O44" s="198">
        <v>48.6</v>
      </c>
      <c r="P44" s="198">
        <v>60.03</v>
      </c>
      <c r="Q44" s="198">
        <v>4.1399999999999997</v>
      </c>
      <c r="R44" s="198">
        <v>5.19</v>
      </c>
      <c r="S44" s="198">
        <v>6.46</v>
      </c>
      <c r="T44" s="198">
        <v>0</v>
      </c>
      <c r="U44" s="198">
        <v>220.1</v>
      </c>
      <c r="V44" s="198">
        <v>3.49</v>
      </c>
      <c r="W44" s="198">
        <v>11.37</v>
      </c>
      <c r="X44" s="198">
        <v>36.14</v>
      </c>
      <c r="Y44" s="198">
        <v>0</v>
      </c>
      <c r="Z44" s="198">
        <v>68.180000000000007</v>
      </c>
      <c r="AA44" s="198">
        <v>17.149999999999999</v>
      </c>
      <c r="AB44" s="198">
        <v>0</v>
      </c>
      <c r="AC44" s="198">
        <v>8.9700000000000006</v>
      </c>
      <c r="AD44" s="198">
        <v>0</v>
      </c>
      <c r="AE44" s="198">
        <v>0</v>
      </c>
      <c r="AF44" s="198">
        <v>0</v>
      </c>
      <c r="AG44" s="198">
        <v>9.9600000000000009</v>
      </c>
      <c r="AH44" s="198">
        <v>0</v>
      </c>
      <c r="AI44" s="198">
        <v>10</v>
      </c>
      <c r="AJ44" s="198">
        <v>0</v>
      </c>
      <c r="AK44" s="198">
        <v>49.92</v>
      </c>
      <c r="AL44" s="198">
        <v>0</v>
      </c>
      <c r="AM44" s="198">
        <v>0</v>
      </c>
      <c r="AN44" s="198">
        <v>0</v>
      </c>
      <c r="AO44" s="198">
        <v>23.04</v>
      </c>
      <c r="AP44" s="198">
        <v>0</v>
      </c>
      <c r="AQ44" s="198">
        <v>18.75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159.19</v>
      </c>
      <c r="L45" s="198">
        <v>61.37</v>
      </c>
      <c r="M45" s="198">
        <v>0</v>
      </c>
      <c r="N45" s="198">
        <v>28.94</v>
      </c>
      <c r="O45" s="198">
        <v>48.6</v>
      </c>
      <c r="P45" s="198">
        <v>60.03</v>
      </c>
      <c r="Q45" s="198">
        <v>4.1399999999999997</v>
      </c>
      <c r="R45" s="198">
        <v>5.19</v>
      </c>
      <c r="S45" s="198">
        <v>6.46</v>
      </c>
      <c r="T45" s="198">
        <v>0</v>
      </c>
      <c r="U45" s="198">
        <v>220.1</v>
      </c>
      <c r="V45" s="198">
        <v>3.49</v>
      </c>
      <c r="W45" s="198">
        <v>11.37</v>
      </c>
      <c r="X45" s="198">
        <v>36.14</v>
      </c>
      <c r="Y45" s="198">
        <v>0</v>
      </c>
      <c r="Z45" s="198">
        <v>68.180000000000007</v>
      </c>
      <c r="AA45" s="198">
        <v>17.149999999999999</v>
      </c>
      <c r="AB45" s="198">
        <v>0</v>
      </c>
      <c r="AC45" s="198">
        <v>8.9700000000000006</v>
      </c>
      <c r="AD45" s="198">
        <v>0</v>
      </c>
      <c r="AE45" s="198">
        <v>0</v>
      </c>
      <c r="AF45" s="198">
        <v>0</v>
      </c>
      <c r="AG45" s="198">
        <v>9.9600000000000009</v>
      </c>
      <c r="AH45" s="198">
        <v>0</v>
      </c>
      <c r="AI45" s="198">
        <v>10</v>
      </c>
      <c r="AJ45" s="198">
        <v>0</v>
      </c>
      <c r="AK45" s="198">
        <v>49.92</v>
      </c>
      <c r="AL45" s="198">
        <v>0</v>
      </c>
      <c r="AM45" s="198">
        <v>0</v>
      </c>
      <c r="AN45" s="198">
        <v>0</v>
      </c>
      <c r="AO45" s="198">
        <v>23.04</v>
      </c>
      <c r="AP45" s="198">
        <v>0</v>
      </c>
      <c r="AQ45" s="198">
        <v>18.75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159.19</v>
      </c>
      <c r="L46" s="198">
        <v>61.37</v>
      </c>
      <c r="M46" s="198">
        <v>0</v>
      </c>
      <c r="N46" s="198">
        <v>28.94</v>
      </c>
      <c r="O46" s="198">
        <v>48.6</v>
      </c>
      <c r="P46" s="198">
        <v>60.03</v>
      </c>
      <c r="Q46" s="198">
        <v>4.1399999999999997</v>
      </c>
      <c r="R46" s="198">
        <v>5.19</v>
      </c>
      <c r="S46" s="198">
        <v>6.46</v>
      </c>
      <c r="T46" s="198">
        <v>0</v>
      </c>
      <c r="U46" s="198">
        <v>220.1</v>
      </c>
      <c r="V46" s="198">
        <v>3.49</v>
      </c>
      <c r="W46" s="198">
        <v>11.37</v>
      </c>
      <c r="X46" s="198">
        <v>36.14</v>
      </c>
      <c r="Y46" s="198">
        <v>0</v>
      </c>
      <c r="Z46" s="198">
        <v>68.180000000000007</v>
      </c>
      <c r="AA46" s="198">
        <v>17.149999999999999</v>
      </c>
      <c r="AB46" s="198">
        <v>0</v>
      </c>
      <c r="AC46" s="198">
        <v>8.9700000000000006</v>
      </c>
      <c r="AD46" s="198">
        <v>0</v>
      </c>
      <c r="AE46" s="198">
        <v>0</v>
      </c>
      <c r="AF46" s="198">
        <v>0</v>
      </c>
      <c r="AG46" s="198">
        <v>9.9600000000000009</v>
      </c>
      <c r="AH46" s="198">
        <v>0</v>
      </c>
      <c r="AI46" s="198">
        <v>10</v>
      </c>
      <c r="AJ46" s="198">
        <v>0</v>
      </c>
      <c r="AK46" s="198">
        <v>49.92</v>
      </c>
      <c r="AL46" s="198">
        <v>0</v>
      </c>
      <c r="AM46" s="198">
        <v>0</v>
      </c>
      <c r="AN46" s="198">
        <v>0</v>
      </c>
      <c r="AO46" s="198">
        <v>23.04</v>
      </c>
      <c r="AP46" s="198">
        <v>0</v>
      </c>
      <c r="AQ46" s="198">
        <v>18.75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159.19</v>
      </c>
      <c r="L47" s="198">
        <v>61.37</v>
      </c>
      <c r="M47" s="198">
        <v>0</v>
      </c>
      <c r="N47" s="198">
        <v>28.94</v>
      </c>
      <c r="O47" s="198">
        <v>48.6</v>
      </c>
      <c r="P47" s="198">
        <v>60.03</v>
      </c>
      <c r="Q47" s="198">
        <v>4.1399999999999997</v>
      </c>
      <c r="R47" s="198">
        <v>5.19</v>
      </c>
      <c r="S47" s="198">
        <v>6.46</v>
      </c>
      <c r="T47" s="198">
        <v>0</v>
      </c>
      <c r="U47" s="198">
        <v>220.1</v>
      </c>
      <c r="V47" s="198">
        <v>3.49</v>
      </c>
      <c r="W47" s="198">
        <v>11.37</v>
      </c>
      <c r="X47" s="198">
        <v>36.14</v>
      </c>
      <c r="Y47" s="198">
        <v>0</v>
      </c>
      <c r="Z47" s="198">
        <v>68.180000000000007</v>
      </c>
      <c r="AA47" s="198">
        <v>17.149999999999999</v>
      </c>
      <c r="AB47" s="198">
        <v>0</v>
      </c>
      <c r="AC47" s="198">
        <v>8.9700000000000006</v>
      </c>
      <c r="AD47" s="198">
        <v>0</v>
      </c>
      <c r="AE47" s="198">
        <v>0</v>
      </c>
      <c r="AF47" s="198">
        <v>0</v>
      </c>
      <c r="AG47" s="198">
        <v>9.9600000000000009</v>
      </c>
      <c r="AH47" s="198">
        <v>0</v>
      </c>
      <c r="AI47" s="198">
        <v>10</v>
      </c>
      <c r="AJ47" s="198">
        <v>0</v>
      </c>
      <c r="AK47" s="198">
        <v>49.92</v>
      </c>
      <c r="AL47" s="198">
        <v>0</v>
      </c>
      <c r="AM47" s="198">
        <v>0</v>
      </c>
      <c r="AN47" s="198">
        <v>0</v>
      </c>
      <c r="AO47" s="198">
        <v>23.04</v>
      </c>
      <c r="AP47" s="198">
        <v>0</v>
      </c>
      <c r="AQ47" s="198">
        <v>18.75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159.19</v>
      </c>
      <c r="L48" s="198">
        <v>61.37</v>
      </c>
      <c r="M48" s="198">
        <v>0</v>
      </c>
      <c r="N48" s="198">
        <v>28.94</v>
      </c>
      <c r="O48" s="198">
        <v>48.6</v>
      </c>
      <c r="P48" s="198">
        <v>60.03</v>
      </c>
      <c r="Q48" s="198">
        <v>4.1399999999999997</v>
      </c>
      <c r="R48" s="198">
        <v>5.19</v>
      </c>
      <c r="S48" s="198">
        <v>6.46</v>
      </c>
      <c r="T48" s="198">
        <v>0</v>
      </c>
      <c r="U48" s="198">
        <v>220.1</v>
      </c>
      <c r="V48" s="198">
        <v>3.49</v>
      </c>
      <c r="W48" s="198">
        <v>11.37</v>
      </c>
      <c r="X48" s="198">
        <v>36.14</v>
      </c>
      <c r="Y48" s="198">
        <v>0</v>
      </c>
      <c r="Z48" s="198">
        <v>68.180000000000007</v>
      </c>
      <c r="AA48" s="198">
        <v>17.149999999999999</v>
      </c>
      <c r="AB48" s="198">
        <v>0</v>
      </c>
      <c r="AC48" s="198">
        <v>8.7200000000000006</v>
      </c>
      <c r="AD48" s="198">
        <v>0</v>
      </c>
      <c r="AE48" s="198">
        <v>0</v>
      </c>
      <c r="AF48" s="198">
        <v>0</v>
      </c>
      <c r="AG48" s="198">
        <v>9.9600000000000009</v>
      </c>
      <c r="AH48" s="198">
        <v>0</v>
      </c>
      <c r="AI48" s="198">
        <v>10</v>
      </c>
      <c r="AJ48" s="198">
        <v>0</v>
      </c>
      <c r="AK48" s="198">
        <v>49.92</v>
      </c>
      <c r="AL48" s="198">
        <v>0</v>
      </c>
      <c r="AM48" s="198">
        <v>0</v>
      </c>
      <c r="AN48" s="198">
        <v>0</v>
      </c>
      <c r="AO48" s="198">
        <v>23.04</v>
      </c>
      <c r="AP48" s="198">
        <v>0</v>
      </c>
      <c r="AQ48" s="198">
        <v>18.75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159.19</v>
      </c>
      <c r="L49" s="198">
        <v>61.37</v>
      </c>
      <c r="M49" s="198">
        <v>0</v>
      </c>
      <c r="N49" s="198">
        <v>28.94</v>
      </c>
      <c r="O49" s="198">
        <v>48.6</v>
      </c>
      <c r="P49" s="198">
        <v>60.03</v>
      </c>
      <c r="Q49" s="198">
        <v>4.1399999999999997</v>
      </c>
      <c r="R49" s="198">
        <v>5.19</v>
      </c>
      <c r="S49" s="198">
        <v>6.46</v>
      </c>
      <c r="T49" s="198">
        <v>0</v>
      </c>
      <c r="U49" s="198">
        <v>220.1</v>
      </c>
      <c r="V49" s="198">
        <v>3.49</v>
      </c>
      <c r="W49" s="198">
        <v>11.37</v>
      </c>
      <c r="X49" s="198">
        <v>36.14</v>
      </c>
      <c r="Y49" s="198">
        <v>0</v>
      </c>
      <c r="Z49" s="198">
        <v>68.180000000000007</v>
      </c>
      <c r="AA49" s="198">
        <v>17.149999999999999</v>
      </c>
      <c r="AB49" s="198">
        <v>0</v>
      </c>
      <c r="AC49" s="198">
        <v>8.7200000000000006</v>
      </c>
      <c r="AD49" s="198">
        <v>0</v>
      </c>
      <c r="AE49" s="198">
        <v>0</v>
      </c>
      <c r="AF49" s="198">
        <v>0</v>
      </c>
      <c r="AG49" s="198">
        <v>9.9600000000000009</v>
      </c>
      <c r="AH49" s="198">
        <v>0</v>
      </c>
      <c r="AI49" s="198">
        <v>10</v>
      </c>
      <c r="AJ49" s="198">
        <v>0</v>
      </c>
      <c r="AK49" s="198">
        <v>49.92</v>
      </c>
      <c r="AL49" s="198">
        <v>0</v>
      </c>
      <c r="AM49" s="198">
        <v>0</v>
      </c>
      <c r="AN49" s="198">
        <v>0</v>
      </c>
      <c r="AO49" s="198">
        <v>23.04</v>
      </c>
      <c r="AP49" s="198">
        <v>0</v>
      </c>
      <c r="AQ49" s="198">
        <v>18.75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159.19</v>
      </c>
      <c r="L50" s="198">
        <v>61.37</v>
      </c>
      <c r="M50" s="198">
        <v>0</v>
      </c>
      <c r="N50" s="198">
        <v>28.94</v>
      </c>
      <c r="O50" s="198">
        <v>48.6</v>
      </c>
      <c r="P50" s="198">
        <v>60.03</v>
      </c>
      <c r="Q50" s="198">
        <v>4.1399999999999997</v>
      </c>
      <c r="R50" s="198">
        <v>5.19</v>
      </c>
      <c r="S50" s="198">
        <v>6.46</v>
      </c>
      <c r="T50" s="198">
        <v>0</v>
      </c>
      <c r="U50" s="198">
        <v>220.1</v>
      </c>
      <c r="V50" s="198">
        <v>3.49</v>
      </c>
      <c r="W50" s="198">
        <v>11.37</v>
      </c>
      <c r="X50" s="198">
        <v>36.14</v>
      </c>
      <c r="Y50" s="198">
        <v>0</v>
      </c>
      <c r="Z50" s="198">
        <v>68.180000000000007</v>
      </c>
      <c r="AA50" s="198">
        <v>17.149999999999999</v>
      </c>
      <c r="AB50" s="198">
        <v>0</v>
      </c>
      <c r="AC50" s="198">
        <v>8.7200000000000006</v>
      </c>
      <c r="AD50" s="198">
        <v>0</v>
      </c>
      <c r="AE50" s="198">
        <v>0</v>
      </c>
      <c r="AF50" s="198">
        <v>0</v>
      </c>
      <c r="AG50" s="198">
        <v>9.9600000000000009</v>
      </c>
      <c r="AH50" s="198">
        <v>0</v>
      </c>
      <c r="AI50" s="198">
        <v>10</v>
      </c>
      <c r="AJ50" s="198">
        <v>0</v>
      </c>
      <c r="AK50" s="198">
        <v>49.92</v>
      </c>
      <c r="AL50" s="198">
        <v>0</v>
      </c>
      <c r="AM50" s="198">
        <v>0</v>
      </c>
      <c r="AN50" s="198">
        <v>0</v>
      </c>
      <c r="AO50" s="198">
        <v>23.04</v>
      </c>
      <c r="AP50" s="198">
        <v>0</v>
      </c>
      <c r="AQ50" s="198">
        <v>18.75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159.19</v>
      </c>
      <c r="L51" s="198">
        <v>61.37</v>
      </c>
      <c r="M51" s="198">
        <v>0</v>
      </c>
      <c r="N51" s="198">
        <v>28.94</v>
      </c>
      <c r="O51" s="198">
        <v>48.6</v>
      </c>
      <c r="P51" s="198">
        <v>60.03</v>
      </c>
      <c r="Q51" s="198">
        <v>4.1399999999999997</v>
      </c>
      <c r="R51" s="198">
        <v>5.19</v>
      </c>
      <c r="S51" s="198">
        <v>6.46</v>
      </c>
      <c r="T51" s="198">
        <v>0</v>
      </c>
      <c r="U51" s="198">
        <v>220.1</v>
      </c>
      <c r="V51" s="198">
        <v>3.49</v>
      </c>
      <c r="W51" s="198">
        <v>11.37</v>
      </c>
      <c r="X51" s="198">
        <v>36.14</v>
      </c>
      <c r="Y51" s="198">
        <v>0</v>
      </c>
      <c r="Z51" s="198">
        <v>68.180000000000007</v>
      </c>
      <c r="AA51" s="198">
        <v>17.149999999999999</v>
      </c>
      <c r="AB51" s="198">
        <v>0</v>
      </c>
      <c r="AC51" s="198">
        <v>8.4600000000000009</v>
      </c>
      <c r="AD51" s="198">
        <v>0</v>
      </c>
      <c r="AE51" s="198">
        <v>0</v>
      </c>
      <c r="AF51" s="198">
        <v>0</v>
      </c>
      <c r="AG51" s="198">
        <v>9.9600000000000009</v>
      </c>
      <c r="AH51" s="198">
        <v>0</v>
      </c>
      <c r="AI51" s="198">
        <v>10</v>
      </c>
      <c r="AJ51" s="198">
        <v>0</v>
      </c>
      <c r="AK51" s="198">
        <v>49.92</v>
      </c>
      <c r="AL51" s="198">
        <v>0</v>
      </c>
      <c r="AM51" s="198">
        <v>0</v>
      </c>
      <c r="AN51" s="198">
        <v>0</v>
      </c>
      <c r="AO51" s="198">
        <v>23.04</v>
      </c>
      <c r="AP51" s="198">
        <v>0</v>
      </c>
      <c r="AQ51" s="198">
        <v>18.75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159.19</v>
      </c>
      <c r="L52" s="198">
        <v>61.37</v>
      </c>
      <c r="M52" s="198">
        <v>0</v>
      </c>
      <c r="N52" s="198">
        <v>28.94</v>
      </c>
      <c r="O52" s="198">
        <v>48.6</v>
      </c>
      <c r="P52" s="198">
        <v>60.03</v>
      </c>
      <c r="Q52" s="198">
        <v>4.1399999999999997</v>
      </c>
      <c r="R52" s="198">
        <v>5.19</v>
      </c>
      <c r="S52" s="198">
        <v>6.46</v>
      </c>
      <c r="T52" s="198">
        <v>0</v>
      </c>
      <c r="U52" s="198">
        <v>220.1</v>
      </c>
      <c r="V52" s="198">
        <v>3.49</v>
      </c>
      <c r="W52" s="198">
        <v>11.37</v>
      </c>
      <c r="X52" s="198">
        <v>36.14</v>
      </c>
      <c r="Y52" s="198">
        <v>0</v>
      </c>
      <c r="Z52" s="198">
        <v>68.180000000000007</v>
      </c>
      <c r="AA52" s="198">
        <v>17.149999999999999</v>
      </c>
      <c r="AB52" s="198">
        <v>0</v>
      </c>
      <c r="AC52" s="198">
        <v>8.4600000000000009</v>
      </c>
      <c r="AD52" s="198">
        <v>0</v>
      </c>
      <c r="AE52" s="198">
        <v>0</v>
      </c>
      <c r="AF52" s="198">
        <v>0</v>
      </c>
      <c r="AG52" s="198">
        <v>9.9600000000000009</v>
      </c>
      <c r="AH52" s="198">
        <v>0</v>
      </c>
      <c r="AI52" s="198">
        <v>10</v>
      </c>
      <c r="AJ52" s="198">
        <v>0</v>
      </c>
      <c r="AK52" s="198">
        <v>49.92</v>
      </c>
      <c r="AL52" s="198">
        <v>0</v>
      </c>
      <c r="AM52" s="198">
        <v>0</v>
      </c>
      <c r="AN52" s="198">
        <v>0</v>
      </c>
      <c r="AO52" s="198">
        <v>23.04</v>
      </c>
      <c r="AP52" s="198">
        <v>0</v>
      </c>
      <c r="AQ52" s="198">
        <v>18.75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159.19</v>
      </c>
      <c r="L53" s="198">
        <v>61.37</v>
      </c>
      <c r="M53" s="198">
        <v>0</v>
      </c>
      <c r="N53" s="198">
        <v>28.94</v>
      </c>
      <c r="O53" s="198">
        <v>48.6</v>
      </c>
      <c r="P53" s="198">
        <v>60.03</v>
      </c>
      <c r="Q53" s="198">
        <v>4.1399999999999997</v>
      </c>
      <c r="R53" s="198">
        <v>5.19</v>
      </c>
      <c r="S53" s="198">
        <v>6.46</v>
      </c>
      <c r="T53" s="198">
        <v>0</v>
      </c>
      <c r="U53" s="198">
        <v>220.1</v>
      </c>
      <c r="V53" s="198">
        <v>3.49</v>
      </c>
      <c r="W53" s="198">
        <v>11.37</v>
      </c>
      <c r="X53" s="198">
        <v>36.14</v>
      </c>
      <c r="Y53" s="198">
        <v>0</v>
      </c>
      <c r="Z53" s="198">
        <v>68.180000000000007</v>
      </c>
      <c r="AA53" s="198">
        <v>17.149999999999999</v>
      </c>
      <c r="AB53" s="198">
        <v>0</v>
      </c>
      <c r="AC53" s="198">
        <v>8.4600000000000009</v>
      </c>
      <c r="AD53" s="198">
        <v>0</v>
      </c>
      <c r="AE53" s="198">
        <v>0</v>
      </c>
      <c r="AF53" s="198">
        <v>0</v>
      </c>
      <c r="AG53" s="198">
        <v>9.9600000000000009</v>
      </c>
      <c r="AH53" s="198">
        <v>0</v>
      </c>
      <c r="AI53" s="198">
        <v>10</v>
      </c>
      <c r="AJ53" s="198">
        <v>0</v>
      </c>
      <c r="AK53" s="198">
        <v>49.92</v>
      </c>
      <c r="AL53" s="198">
        <v>0</v>
      </c>
      <c r="AM53" s="198">
        <v>0</v>
      </c>
      <c r="AN53" s="198">
        <v>0</v>
      </c>
      <c r="AO53" s="198">
        <v>23.04</v>
      </c>
      <c r="AP53" s="198">
        <v>0</v>
      </c>
      <c r="AQ53" s="198">
        <v>18.75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159.19</v>
      </c>
      <c r="L54" s="198">
        <v>61.37</v>
      </c>
      <c r="M54" s="198">
        <v>0</v>
      </c>
      <c r="N54" s="198">
        <v>28.94</v>
      </c>
      <c r="O54" s="198">
        <v>48.6</v>
      </c>
      <c r="P54" s="198">
        <v>60.03</v>
      </c>
      <c r="Q54" s="198">
        <v>4.1399999999999997</v>
      </c>
      <c r="R54" s="198">
        <v>5.19</v>
      </c>
      <c r="S54" s="198">
        <v>6.46</v>
      </c>
      <c r="T54" s="198">
        <v>0</v>
      </c>
      <c r="U54" s="198">
        <v>220.1</v>
      </c>
      <c r="V54" s="198">
        <v>3.49</v>
      </c>
      <c r="W54" s="198">
        <v>11.37</v>
      </c>
      <c r="X54" s="198">
        <v>36.14</v>
      </c>
      <c r="Y54" s="198">
        <v>0</v>
      </c>
      <c r="Z54" s="198">
        <v>68.180000000000007</v>
      </c>
      <c r="AA54" s="198">
        <v>17.149999999999999</v>
      </c>
      <c r="AB54" s="198">
        <v>0</v>
      </c>
      <c r="AC54" s="198">
        <v>8.4600000000000009</v>
      </c>
      <c r="AD54" s="198">
        <v>0</v>
      </c>
      <c r="AE54" s="198">
        <v>0</v>
      </c>
      <c r="AF54" s="198">
        <v>0</v>
      </c>
      <c r="AG54" s="198">
        <v>9.9600000000000009</v>
      </c>
      <c r="AH54" s="198">
        <v>0</v>
      </c>
      <c r="AI54" s="198">
        <v>10</v>
      </c>
      <c r="AJ54" s="198">
        <v>0</v>
      </c>
      <c r="AK54" s="198">
        <v>49.92</v>
      </c>
      <c r="AL54" s="198">
        <v>0</v>
      </c>
      <c r="AM54" s="198">
        <v>0</v>
      </c>
      <c r="AN54" s="198">
        <v>0</v>
      </c>
      <c r="AO54" s="198">
        <v>23.04</v>
      </c>
      <c r="AP54" s="198">
        <v>0</v>
      </c>
      <c r="AQ54" s="198">
        <v>18.75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159.19</v>
      </c>
      <c r="L55" s="198">
        <v>61.37</v>
      </c>
      <c r="M55" s="198">
        <v>0</v>
      </c>
      <c r="N55" s="198">
        <v>28.94</v>
      </c>
      <c r="O55" s="198">
        <v>48.6</v>
      </c>
      <c r="P55" s="198">
        <v>60.03</v>
      </c>
      <c r="Q55" s="198">
        <v>4.1399999999999997</v>
      </c>
      <c r="R55" s="198">
        <v>5.19</v>
      </c>
      <c r="S55" s="198">
        <v>6.46</v>
      </c>
      <c r="T55" s="198">
        <v>0</v>
      </c>
      <c r="U55" s="198">
        <v>220.1</v>
      </c>
      <c r="V55" s="198">
        <v>3.49</v>
      </c>
      <c r="W55" s="198">
        <v>11.37</v>
      </c>
      <c r="X55" s="198">
        <v>36.14</v>
      </c>
      <c r="Y55" s="198">
        <v>0</v>
      </c>
      <c r="Z55" s="198">
        <v>68.180000000000007</v>
      </c>
      <c r="AA55" s="198">
        <v>17.149999999999999</v>
      </c>
      <c r="AB55" s="198">
        <v>0</v>
      </c>
      <c r="AC55" s="198">
        <v>13.1</v>
      </c>
      <c r="AD55" s="198">
        <v>0</v>
      </c>
      <c r="AE55" s="198">
        <v>0</v>
      </c>
      <c r="AF55" s="198">
        <v>0</v>
      </c>
      <c r="AG55" s="198">
        <v>9.9600000000000009</v>
      </c>
      <c r="AH55" s="198">
        <v>0</v>
      </c>
      <c r="AI55" s="198">
        <v>20</v>
      </c>
      <c r="AJ55" s="198">
        <v>0</v>
      </c>
      <c r="AK55" s="198">
        <v>49.92</v>
      </c>
      <c r="AL55" s="198">
        <v>0</v>
      </c>
      <c r="AM55" s="198">
        <v>0</v>
      </c>
      <c r="AN55" s="198">
        <v>0</v>
      </c>
      <c r="AO55" s="198">
        <v>23.04</v>
      </c>
      <c r="AP55" s="198">
        <v>0</v>
      </c>
      <c r="AQ55" s="198">
        <v>18.75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159.19</v>
      </c>
      <c r="L56" s="198">
        <v>61.37</v>
      </c>
      <c r="M56" s="198">
        <v>0</v>
      </c>
      <c r="N56" s="198">
        <v>28.94</v>
      </c>
      <c r="O56" s="198">
        <v>48.6</v>
      </c>
      <c r="P56" s="198">
        <v>60.03</v>
      </c>
      <c r="Q56" s="198">
        <v>4.1399999999999997</v>
      </c>
      <c r="R56" s="198">
        <v>5.19</v>
      </c>
      <c r="S56" s="198">
        <v>6.46</v>
      </c>
      <c r="T56" s="198">
        <v>0</v>
      </c>
      <c r="U56" s="198">
        <v>220.1</v>
      </c>
      <c r="V56" s="198">
        <v>3.49</v>
      </c>
      <c r="W56" s="198">
        <v>11.37</v>
      </c>
      <c r="X56" s="198">
        <v>36.14</v>
      </c>
      <c r="Y56" s="198">
        <v>0</v>
      </c>
      <c r="Z56" s="198">
        <v>68.180000000000007</v>
      </c>
      <c r="AA56" s="198">
        <v>17.149999999999999</v>
      </c>
      <c r="AB56" s="198">
        <v>0</v>
      </c>
      <c r="AC56" s="198">
        <v>13.1</v>
      </c>
      <c r="AD56" s="198">
        <v>0</v>
      </c>
      <c r="AE56" s="198">
        <v>0</v>
      </c>
      <c r="AF56" s="198">
        <v>0</v>
      </c>
      <c r="AG56" s="198">
        <v>9.9600000000000009</v>
      </c>
      <c r="AH56" s="198">
        <v>0</v>
      </c>
      <c r="AI56" s="198">
        <v>20</v>
      </c>
      <c r="AJ56" s="198">
        <v>0</v>
      </c>
      <c r="AK56" s="198">
        <v>49.92</v>
      </c>
      <c r="AL56" s="198">
        <v>0</v>
      </c>
      <c r="AM56" s="198">
        <v>0</v>
      </c>
      <c r="AN56" s="198">
        <v>0</v>
      </c>
      <c r="AO56" s="198">
        <v>23.04</v>
      </c>
      <c r="AP56" s="198">
        <v>0</v>
      </c>
      <c r="AQ56" s="198">
        <v>18.75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159.19</v>
      </c>
      <c r="L57" s="198">
        <v>61.37</v>
      </c>
      <c r="M57" s="198">
        <v>0</v>
      </c>
      <c r="N57" s="198">
        <v>28.94</v>
      </c>
      <c r="O57" s="198">
        <v>48.6</v>
      </c>
      <c r="P57" s="198">
        <v>60.03</v>
      </c>
      <c r="Q57" s="198">
        <v>4.1399999999999997</v>
      </c>
      <c r="R57" s="198">
        <v>5.19</v>
      </c>
      <c r="S57" s="198">
        <v>6.46</v>
      </c>
      <c r="T57" s="198">
        <v>0</v>
      </c>
      <c r="U57" s="198">
        <v>220.1</v>
      </c>
      <c r="V57" s="198">
        <v>3.49</v>
      </c>
      <c r="W57" s="198">
        <v>11.37</v>
      </c>
      <c r="X57" s="198">
        <v>36.14</v>
      </c>
      <c r="Y57" s="198">
        <v>0</v>
      </c>
      <c r="Z57" s="198">
        <v>68.180000000000007</v>
      </c>
      <c r="AA57" s="198">
        <v>17.149999999999999</v>
      </c>
      <c r="AB57" s="198">
        <v>0</v>
      </c>
      <c r="AC57" s="198">
        <v>7.13</v>
      </c>
      <c r="AD57" s="198">
        <v>0</v>
      </c>
      <c r="AE57" s="198">
        <v>0</v>
      </c>
      <c r="AF57" s="198">
        <v>0</v>
      </c>
      <c r="AG57" s="198">
        <v>9.9600000000000009</v>
      </c>
      <c r="AH57" s="198">
        <v>0</v>
      </c>
      <c r="AI57" s="198">
        <v>12.71</v>
      </c>
      <c r="AJ57" s="198">
        <v>0</v>
      </c>
      <c r="AK57" s="198">
        <v>49.92</v>
      </c>
      <c r="AL57" s="198">
        <v>0</v>
      </c>
      <c r="AM57" s="198">
        <v>0</v>
      </c>
      <c r="AN57" s="198">
        <v>0</v>
      </c>
      <c r="AO57" s="198">
        <v>23.04</v>
      </c>
      <c r="AP57" s="198">
        <v>0</v>
      </c>
      <c r="AQ57" s="198">
        <v>18.75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159.19</v>
      </c>
      <c r="L58" s="198">
        <v>61.37</v>
      </c>
      <c r="M58" s="198">
        <v>0</v>
      </c>
      <c r="N58" s="198">
        <v>28.94</v>
      </c>
      <c r="O58" s="198">
        <v>48.6</v>
      </c>
      <c r="P58" s="198">
        <v>60.03</v>
      </c>
      <c r="Q58" s="198">
        <v>4.1399999999999997</v>
      </c>
      <c r="R58" s="198">
        <v>5.19</v>
      </c>
      <c r="S58" s="198">
        <v>6.46</v>
      </c>
      <c r="T58" s="198">
        <v>0</v>
      </c>
      <c r="U58" s="198">
        <v>220.1</v>
      </c>
      <c r="V58" s="198">
        <v>3.49</v>
      </c>
      <c r="W58" s="198">
        <v>11.37</v>
      </c>
      <c r="X58" s="198">
        <v>36.14</v>
      </c>
      <c r="Y58" s="198">
        <v>0</v>
      </c>
      <c r="Z58" s="198">
        <v>68.180000000000007</v>
      </c>
      <c r="AA58" s="198">
        <v>17.149999999999999</v>
      </c>
      <c r="AB58" s="198">
        <v>0</v>
      </c>
      <c r="AC58" s="198">
        <v>7.13</v>
      </c>
      <c r="AD58" s="198">
        <v>0</v>
      </c>
      <c r="AE58" s="198">
        <v>0</v>
      </c>
      <c r="AF58" s="198">
        <v>0</v>
      </c>
      <c r="AG58" s="198">
        <v>9.9600000000000009</v>
      </c>
      <c r="AH58" s="198">
        <v>0</v>
      </c>
      <c r="AI58" s="198">
        <v>12.71</v>
      </c>
      <c r="AJ58" s="198">
        <v>0</v>
      </c>
      <c r="AK58" s="198">
        <v>49.92</v>
      </c>
      <c r="AL58" s="198">
        <v>0</v>
      </c>
      <c r="AM58" s="198">
        <v>0</v>
      </c>
      <c r="AN58" s="198">
        <v>0</v>
      </c>
      <c r="AO58" s="198">
        <v>23.04</v>
      </c>
      <c r="AP58" s="198">
        <v>0</v>
      </c>
      <c r="AQ58" s="198">
        <v>18.75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159.19</v>
      </c>
      <c r="L59" s="198">
        <v>61.37</v>
      </c>
      <c r="M59" s="198">
        <v>0</v>
      </c>
      <c r="N59" s="198">
        <v>28.94</v>
      </c>
      <c r="O59" s="198">
        <v>48.6</v>
      </c>
      <c r="P59" s="198">
        <v>60.03</v>
      </c>
      <c r="Q59" s="198">
        <v>4.1399999999999997</v>
      </c>
      <c r="R59" s="198">
        <v>5.19</v>
      </c>
      <c r="S59" s="198">
        <v>6.46</v>
      </c>
      <c r="T59" s="198">
        <v>0</v>
      </c>
      <c r="U59" s="198">
        <v>220.1</v>
      </c>
      <c r="V59" s="198">
        <v>3.49</v>
      </c>
      <c r="W59" s="198">
        <v>11.37</v>
      </c>
      <c r="X59" s="198">
        <v>36.14</v>
      </c>
      <c r="Y59" s="198">
        <v>0</v>
      </c>
      <c r="Z59" s="198">
        <v>68.180000000000007</v>
      </c>
      <c r="AA59" s="198">
        <v>17.149999999999999</v>
      </c>
      <c r="AB59" s="198">
        <v>0</v>
      </c>
      <c r="AC59" s="198">
        <v>7.13</v>
      </c>
      <c r="AD59" s="198">
        <v>0</v>
      </c>
      <c r="AE59" s="198">
        <v>0</v>
      </c>
      <c r="AF59" s="198">
        <v>0</v>
      </c>
      <c r="AG59" s="198">
        <v>9.9600000000000009</v>
      </c>
      <c r="AH59" s="198">
        <v>0</v>
      </c>
      <c r="AI59" s="198">
        <v>12.36</v>
      </c>
      <c r="AJ59" s="198">
        <v>0</v>
      </c>
      <c r="AK59" s="198">
        <v>49.92</v>
      </c>
      <c r="AL59" s="198">
        <v>0</v>
      </c>
      <c r="AM59" s="198">
        <v>0</v>
      </c>
      <c r="AN59" s="198">
        <v>0</v>
      </c>
      <c r="AO59" s="198">
        <v>23.04</v>
      </c>
      <c r="AP59" s="198">
        <v>0</v>
      </c>
      <c r="AQ59" s="198">
        <v>18.75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159.19</v>
      </c>
      <c r="L60" s="198">
        <v>61.37</v>
      </c>
      <c r="M60" s="198">
        <v>0</v>
      </c>
      <c r="N60" s="198">
        <v>28.94</v>
      </c>
      <c r="O60" s="198">
        <v>48.6</v>
      </c>
      <c r="P60" s="198">
        <v>60.03</v>
      </c>
      <c r="Q60" s="198">
        <v>4.1399999999999997</v>
      </c>
      <c r="R60" s="198">
        <v>5.19</v>
      </c>
      <c r="S60" s="198">
        <v>6.46</v>
      </c>
      <c r="T60" s="198">
        <v>0</v>
      </c>
      <c r="U60" s="198">
        <v>220.1</v>
      </c>
      <c r="V60" s="198">
        <v>3.49</v>
      </c>
      <c r="W60" s="198">
        <v>11.37</v>
      </c>
      <c r="X60" s="198">
        <v>36.14</v>
      </c>
      <c r="Y60" s="198">
        <v>0</v>
      </c>
      <c r="Z60" s="198">
        <v>68.180000000000007</v>
      </c>
      <c r="AA60" s="198">
        <v>17.149999999999999</v>
      </c>
      <c r="AB60" s="198">
        <v>0</v>
      </c>
      <c r="AC60" s="198">
        <v>7.13</v>
      </c>
      <c r="AD60" s="198">
        <v>0</v>
      </c>
      <c r="AE60" s="198">
        <v>0</v>
      </c>
      <c r="AF60" s="198">
        <v>0</v>
      </c>
      <c r="AG60" s="198">
        <v>9.9600000000000009</v>
      </c>
      <c r="AH60" s="198">
        <v>0</v>
      </c>
      <c r="AI60" s="198">
        <v>12.36</v>
      </c>
      <c r="AJ60" s="198">
        <v>0</v>
      </c>
      <c r="AK60" s="198">
        <v>49.92</v>
      </c>
      <c r="AL60" s="198">
        <v>0</v>
      </c>
      <c r="AM60" s="198">
        <v>0</v>
      </c>
      <c r="AN60" s="198">
        <v>0</v>
      </c>
      <c r="AO60" s="198">
        <v>23.04</v>
      </c>
      <c r="AP60" s="198">
        <v>0</v>
      </c>
      <c r="AQ60" s="198">
        <v>18.75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159.19</v>
      </c>
      <c r="L61" s="198">
        <v>61.37</v>
      </c>
      <c r="M61" s="198">
        <v>0</v>
      </c>
      <c r="N61" s="198">
        <v>28.94</v>
      </c>
      <c r="O61" s="198">
        <v>48.6</v>
      </c>
      <c r="P61" s="198">
        <v>58.26</v>
      </c>
      <c r="Q61" s="198">
        <v>4.1399999999999997</v>
      </c>
      <c r="R61" s="198">
        <v>5.19</v>
      </c>
      <c r="S61" s="198">
        <v>6.46</v>
      </c>
      <c r="T61" s="198">
        <v>0</v>
      </c>
      <c r="U61" s="198">
        <v>220.1</v>
      </c>
      <c r="V61" s="198">
        <v>3.49</v>
      </c>
      <c r="W61" s="198">
        <v>11.37</v>
      </c>
      <c r="X61" s="198">
        <v>36.14</v>
      </c>
      <c r="Y61" s="198">
        <v>0</v>
      </c>
      <c r="Z61" s="198">
        <v>68.180000000000007</v>
      </c>
      <c r="AA61" s="198">
        <v>17.149999999999999</v>
      </c>
      <c r="AB61" s="198">
        <v>0</v>
      </c>
      <c r="AC61" s="198">
        <v>7.13</v>
      </c>
      <c r="AD61" s="198">
        <v>0</v>
      </c>
      <c r="AE61" s="198">
        <v>0</v>
      </c>
      <c r="AF61" s="198">
        <v>0</v>
      </c>
      <c r="AG61" s="198">
        <v>9.9600000000000009</v>
      </c>
      <c r="AH61" s="198">
        <v>0</v>
      </c>
      <c r="AI61" s="198">
        <v>11.46</v>
      </c>
      <c r="AJ61" s="198">
        <v>0</v>
      </c>
      <c r="AK61" s="198">
        <v>49.92</v>
      </c>
      <c r="AL61" s="198">
        <v>0</v>
      </c>
      <c r="AM61" s="198">
        <v>0</v>
      </c>
      <c r="AN61" s="198">
        <v>0</v>
      </c>
      <c r="AO61" s="198">
        <v>22.88</v>
      </c>
      <c r="AP61" s="198">
        <v>0</v>
      </c>
      <c r="AQ61" s="198">
        <v>18.75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159.19</v>
      </c>
      <c r="L62" s="198">
        <v>61.37</v>
      </c>
      <c r="M62" s="198">
        <v>0</v>
      </c>
      <c r="N62" s="198">
        <v>28.94</v>
      </c>
      <c r="O62" s="198">
        <v>48.6</v>
      </c>
      <c r="P62" s="198">
        <v>58.26</v>
      </c>
      <c r="Q62" s="198">
        <v>4.1399999999999997</v>
      </c>
      <c r="R62" s="198">
        <v>5.19</v>
      </c>
      <c r="S62" s="198">
        <v>6.46</v>
      </c>
      <c r="T62" s="198">
        <v>0</v>
      </c>
      <c r="U62" s="198">
        <v>220.1</v>
      </c>
      <c r="V62" s="198">
        <v>3.49</v>
      </c>
      <c r="W62" s="198">
        <v>11.37</v>
      </c>
      <c r="X62" s="198">
        <v>36.14</v>
      </c>
      <c r="Y62" s="198">
        <v>0</v>
      </c>
      <c r="Z62" s="198">
        <v>68.180000000000007</v>
      </c>
      <c r="AA62" s="198">
        <v>17.149999999999999</v>
      </c>
      <c r="AB62" s="198">
        <v>0</v>
      </c>
      <c r="AC62" s="198">
        <v>7.13</v>
      </c>
      <c r="AD62" s="198">
        <v>0</v>
      </c>
      <c r="AE62" s="198">
        <v>0</v>
      </c>
      <c r="AF62" s="198">
        <v>0</v>
      </c>
      <c r="AG62" s="198">
        <v>9.9600000000000009</v>
      </c>
      <c r="AH62" s="198">
        <v>0</v>
      </c>
      <c r="AI62" s="198">
        <v>13.05</v>
      </c>
      <c r="AJ62" s="198">
        <v>0</v>
      </c>
      <c r="AK62" s="198">
        <v>49.92</v>
      </c>
      <c r="AL62" s="198">
        <v>0</v>
      </c>
      <c r="AM62" s="198">
        <v>0</v>
      </c>
      <c r="AN62" s="198">
        <v>0</v>
      </c>
      <c r="AO62" s="198">
        <v>23.04</v>
      </c>
      <c r="AP62" s="198">
        <v>0</v>
      </c>
      <c r="AQ62" s="198">
        <v>18.75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159.19</v>
      </c>
      <c r="L63" s="198">
        <v>61.37</v>
      </c>
      <c r="M63" s="198">
        <v>0</v>
      </c>
      <c r="N63" s="198">
        <v>28.94</v>
      </c>
      <c r="O63" s="198">
        <v>48.6</v>
      </c>
      <c r="P63" s="198">
        <v>56.47</v>
      </c>
      <c r="Q63" s="198">
        <v>4.1399999999999997</v>
      </c>
      <c r="R63" s="198">
        <v>5.19</v>
      </c>
      <c r="S63" s="198">
        <v>6.46</v>
      </c>
      <c r="T63" s="198">
        <v>0</v>
      </c>
      <c r="U63" s="198">
        <v>220.1</v>
      </c>
      <c r="V63" s="198">
        <v>3.49</v>
      </c>
      <c r="W63" s="198">
        <v>11.37</v>
      </c>
      <c r="X63" s="198">
        <v>36.14</v>
      </c>
      <c r="Y63" s="198">
        <v>0</v>
      </c>
      <c r="Z63" s="198">
        <v>68.180000000000007</v>
      </c>
      <c r="AA63" s="198">
        <v>17.149999999999999</v>
      </c>
      <c r="AB63" s="198">
        <v>0</v>
      </c>
      <c r="AC63" s="198">
        <v>7.13</v>
      </c>
      <c r="AD63" s="198">
        <v>0</v>
      </c>
      <c r="AE63" s="198">
        <v>0</v>
      </c>
      <c r="AF63" s="198">
        <v>0</v>
      </c>
      <c r="AG63" s="198">
        <v>9.9600000000000009</v>
      </c>
      <c r="AH63" s="198">
        <v>0</v>
      </c>
      <c r="AI63" s="198">
        <v>12.36</v>
      </c>
      <c r="AJ63" s="198">
        <v>0</v>
      </c>
      <c r="AK63" s="198">
        <v>49.92</v>
      </c>
      <c r="AL63" s="198">
        <v>0</v>
      </c>
      <c r="AM63" s="198">
        <v>0</v>
      </c>
      <c r="AN63" s="198">
        <v>0</v>
      </c>
      <c r="AO63" s="198">
        <v>23.04</v>
      </c>
      <c r="AP63" s="198">
        <v>0</v>
      </c>
      <c r="AQ63" s="198">
        <v>18.75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159.19</v>
      </c>
      <c r="L64" s="198">
        <v>61.37</v>
      </c>
      <c r="M64" s="198">
        <v>0</v>
      </c>
      <c r="N64" s="198">
        <v>28.94</v>
      </c>
      <c r="O64" s="198">
        <v>48.6</v>
      </c>
      <c r="P64" s="198">
        <v>54.68</v>
      </c>
      <c r="Q64" s="198">
        <v>4.1399999999999997</v>
      </c>
      <c r="R64" s="198">
        <v>5.19</v>
      </c>
      <c r="S64" s="198">
        <v>6.46</v>
      </c>
      <c r="T64" s="198">
        <v>0</v>
      </c>
      <c r="U64" s="198">
        <v>220.1</v>
      </c>
      <c r="V64" s="198">
        <v>3.49</v>
      </c>
      <c r="W64" s="198">
        <v>11.37</v>
      </c>
      <c r="X64" s="198">
        <v>36.14</v>
      </c>
      <c r="Y64" s="198">
        <v>0</v>
      </c>
      <c r="Z64" s="198">
        <v>68.180000000000007</v>
      </c>
      <c r="AA64" s="198">
        <v>17.149999999999999</v>
      </c>
      <c r="AB64" s="198">
        <v>0</v>
      </c>
      <c r="AC64" s="198">
        <v>7.13</v>
      </c>
      <c r="AD64" s="198">
        <v>0</v>
      </c>
      <c r="AE64" s="198">
        <v>0</v>
      </c>
      <c r="AF64" s="198">
        <v>0</v>
      </c>
      <c r="AG64" s="198">
        <v>9.9600000000000009</v>
      </c>
      <c r="AH64" s="198">
        <v>0</v>
      </c>
      <c r="AI64" s="198">
        <v>12.02</v>
      </c>
      <c r="AJ64" s="198">
        <v>0</v>
      </c>
      <c r="AK64" s="198">
        <v>49.92</v>
      </c>
      <c r="AL64" s="198">
        <v>0</v>
      </c>
      <c r="AM64" s="198">
        <v>0</v>
      </c>
      <c r="AN64" s="198">
        <v>0</v>
      </c>
      <c r="AO64" s="198">
        <v>23.04</v>
      </c>
      <c r="AP64" s="198">
        <v>0</v>
      </c>
      <c r="AQ64" s="198">
        <v>18.75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159.19</v>
      </c>
      <c r="L65" s="198">
        <v>61.37</v>
      </c>
      <c r="M65" s="198">
        <v>0</v>
      </c>
      <c r="N65" s="198">
        <v>28.94</v>
      </c>
      <c r="O65" s="198">
        <v>48.6</v>
      </c>
      <c r="P65" s="198">
        <v>52.89</v>
      </c>
      <c r="Q65" s="198">
        <v>4.1399999999999997</v>
      </c>
      <c r="R65" s="198">
        <v>5.19</v>
      </c>
      <c r="S65" s="198">
        <v>6.46</v>
      </c>
      <c r="T65" s="198">
        <v>0</v>
      </c>
      <c r="U65" s="198">
        <v>220.1</v>
      </c>
      <c r="V65" s="198">
        <v>3.49</v>
      </c>
      <c r="W65" s="198">
        <v>11.37</v>
      </c>
      <c r="X65" s="198">
        <v>36.14</v>
      </c>
      <c r="Y65" s="198">
        <v>0</v>
      </c>
      <c r="Z65" s="198">
        <v>68.180000000000007</v>
      </c>
      <c r="AA65" s="198">
        <v>17.149999999999999</v>
      </c>
      <c r="AB65" s="198">
        <v>0</v>
      </c>
      <c r="AC65" s="198">
        <v>7.13</v>
      </c>
      <c r="AD65" s="198">
        <v>0</v>
      </c>
      <c r="AE65" s="198">
        <v>0</v>
      </c>
      <c r="AF65" s="198">
        <v>0</v>
      </c>
      <c r="AG65" s="198">
        <v>9.9600000000000009</v>
      </c>
      <c r="AH65" s="198">
        <v>0</v>
      </c>
      <c r="AI65" s="198">
        <v>12.02</v>
      </c>
      <c r="AJ65" s="198">
        <v>0</v>
      </c>
      <c r="AK65" s="198">
        <v>49.92</v>
      </c>
      <c r="AL65" s="198">
        <v>0</v>
      </c>
      <c r="AM65" s="198">
        <v>0</v>
      </c>
      <c r="AN65" s="198">
        <v>0</v>
      </c>
      <c r="AO65" s="198">
        <v>23.04</v>
      </c>
      <c r="AP65" s="198">
        <v>0</v>
      </c>
      <c r="AQ65" s="198">
        <v>18.75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159.19</v>
      </c>
      <c r="L66" s="198">
        <v>61.37</v>
      </c>
      <c r="M66" s="198">
        <v>0</v>
      </c>
      <c r="N66" s="198">
        <v>28.94</v>
      </c>
      <c r="O66" s="198">
        <v>48.6</v>
      </c>
      <c r="P66" s="198">
        <v>52.89</v>
      </c>
      <c r="Q66" s="198">
        <v>4.1399999999999997</v>
      </c>
      <c r="R66" s="198">
        <v>5.19</v>
      </c>
      <c r="S66" s="198">
        <v>6.46</v>
      </c>
      <c r="T66" s="198">
        <v>0</v>
      </c>
      <c r="U66" s="198">
        <v>220.1</v>
      </c>
      <c r="V66" s="198">
        <v>3.49</v>
      </c>
      <c r="W66" s="198">
        <v>11.37</v>
      </c>
      <c r="X66" s="198">
        <v>36.14</v>
      </c>
      <c r="Y66" s="198">
        <v>0</v>
      </c>
      <c r="Z66" s="198">
        <v>68.180000000000007</v>
      </c>
      <c r="AA66" s="198">
        <v>17.149999999999999</v>
      </c>
      <c r="AB66" s="198">
        <v>0</v>
      </c>
      <c r="AC66" s="198">
        <v>7.13</v>
      </c>
      <c r="AD66" s="198">
        <v>0</v>
      </c>
      <c r="AE66" s="198">
        <v>0</v>
      </c>
      <c r="AF66" s="198">
        <v>0</v>
      </c>
      <c r="AG66" s="198">
        <v>9.9600000000000009</v>
      </c>
      <c r="AH66" s="198">
        <v>0</v>
      </c>
      <c r="AI66" s="198">
        <v>12.02</v>
      </c>
      <c r="AJ66" s="198">
        <v>0</v>
      </c>
      <c r="AK66" s="198">
        <v>49.92</v>
      </c>
      <c r="AL66" s="198">
        <v>0</v>
      </c>
      <c r="AM66" s="198">
        <v>0</v>
      </c>
      <c r="AN66" s="198">
        <v>0</v>
      </c>
      <c r="AO66" s="198">
        <v>23.04</v>
      </c>
      <c r="AP66" s="198">
        <v>0</v>
      </c>
      <c r="AQ66" s="198">
        <v>18.75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159.19</v>
      </c>
      <c r="L67" s="198">
        <v>61.37</v>
      </c>
      <c r="M67" s="198">
        <v>0</v>
      </c>
      <c r="N67" s="198">
        <v>28.94</v>
      </c>
      <c r="O67" s="198">
        <v>48.6</v>
      </c>
      <c r="P67" s="198">
        <v>52.89</v>
      </c>
      <c r="Q67" s="198">
        <v>4.1399999999999997</v>
      </c>
      <c r="R67" s="198">
        <v>5.19</v>
      </c>
      <c r="S67" s="198">
        <v>6.46</v>
      </c>
      <c r="T67" s="198">
        <v>0</v>
      </c>
      <c r="U67" s="198">
        <v>220.1</v>
      </c>
      <c r="V67" s="198">
        <v>3.49</v>
      </c>
      <c r="W67" s="198">
        <v>11.37</v>
      </c>
      <c r="X67" s="198">
        <v>36.14</v>
      </c>
      <c r="Y67" s="198">
        <v>0</v>
      </c>
      <c r="Z67" s="198">
        <v>68.180000000000007</v>
      </c>
      <c r="AA67" s="198">
        <v>17.149999999999999</v>
      </c>
      <c r="AB67" s="198">
        <v>0</v>
      </c>
      <c r="AC67" s="198">
        <v>7.35</v>
      </c>
      <c r="AD67" s="198">
        <v>0</v>
      </c>
      <c r="AE67" s="198">
        <v>0</v>
      </c>
      <c r="AF67" s="198">
        <v>0</v>
      </c>
      <c r="AG67" s="198">
        <v>9.9600000000000009</v>
      </c>
      <c r="AH67" s="198">
        <v>0</v>
      </c>
      <c r="AI67" s="198">
        <v>11.46</v>
      </c>
      <c r="AJ67" s="198">
        <v>0</v>
      </c>
      <c r="AK67" s="198">
        <v>49.92</v>
      </c>
      <c r="AL67" s="198">
        <v>0</v>
      </c>
      <c r="AM67" s="198">
        <v>0</v>
      </c>
      <c r="AN67" s="198">
        <v>0</v>
      </c>
      <c r="AO67" s="198">
        <v>22.72</v>
      </c>
      <c r="AP67" s="198">
        <v>0</v>
      </c>
      <c r="AQ67" s="198">
        <v>18.75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159.19</v>
      </c>
      <c r="L68" s="198">
        <v>61.37</v>
      </c>
      <c r="M68" s="198">
        <v>0</v>
      </c>
      <c r="N68" s="198">
        <v>28.94</v>
      </c>
      <c r="O68" s="198">
        <v>48.6</v>
      </c>
      <c r="P68" s="198">
        <v>52.89</v>
      </c>
      <c r="Q68" s="198">
        <v>4.1399999999999997</v>
      </c>
      <c r="R68" s="198">
        <v>5.19</v>
      </c>
      <c r="S68" s="198">
        <v>6.46</v>
      </c>
      <c r="T68" s="198">
        <v>0</v>
      </c>
      <c r="U68" s="198">
        <v>220.1</v>
      </c>
      <c r="V68" s="198">
        <v>3.49</v>
      </c>
      <c r="W68" s="198">
        <v>11.37</v>
      </c>
      <c r="X68" s="198">
        <v>36.14</v>
      </c>
      <c r="Y68" s="198">
        <v>0</v>
      </c>
      <c r="Z68" s="198">
        <v>68.180000000000007</v>
      </c>
      <c r="AA68" s="198">
        <v>17.149999999999999</v>
      </c>
      <c r="AB68" s="198">
        <v>0</v>
      </c>
      <c r="AC68" s="198">
        <v>7.35</v>
      </c>
      <c r="AD68" s="198">
        <v>0</v>
      </c>
      <c r="AE68" s="198">
        <v>0</v>
      </c>
      <c r="AF68" s="198">
        <v>0</v>
      </c>
      <c r="AG68" s="198">
        <v>9.9600000000000009</v>
      </c>
      <c r="AH68" s="198">
        <v>0</v>
      </c>
      <c r="AI68" s="198">
        <v>12.36</v>
      </c>
      <c r="AJ68" s="198">
        <v>0</v>
      </c>
      <c r="AK68" s="198">
        <v>49.92</v>
      </c>
      <c r="AL68" s="198">
        <v>0</v>
      </c>
      <c r="AM68" s="198">
        <v>0</v>
      </c>
      <c r="AN68" s="198">
        <v>0</v>
      </c>
      <c r="AO68" s="198">
        <v>23.04</v>
      </c>
      <c r="AP68" s="198">
        <v>0</v>
      </c>
      <c r="AQ68" s="198">
        <v>18.739999999999998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159.19</v>
      </c>
      <c r="L69" s="198">
        <v>61.37</v>
      </c>
      <c r="M69" s="198">
        <v>0</v>
      </c>
      <c r="N69" s="198">
        <v>28.94</v>
      </c>
      <c r="O69" s="198">
        <v>48.6</v>
      </c>
      <c r="P69" s="198">
        <v>52.89</v>
      </c>
      <c r="Q69" s="198">
        <v>4.1399999999999997</v>
      </c>
      <c r="R69" s="198">
        <v>5.19</v>
      </c>
      <c r="S69" s="198">
        <v>6.46</v>
      </c>
      <c r="T69" s="198">
        <v>0</v>
      </c>
      <c r="U69" s="198">
        <v>220.1</v>
      </c>
      <c r="V69" s="198">
        <v>3.49</v>
      </c>
      <c r="W69" s="198">
        <v>11.37</v>
      </c>
      <c r="X69" s="198">
        <v>36.14</v>
      </c>
      <c r="Y69" s="198">
        <v>0</v>
      </c>
      <c r="Z69" s="198">
        <v>68.180000000000007</v>
      </c>
      <c r="AA69" s="198">
        <v>17.149999999999999</v>
      </c>
      <c r="AB69" s="198">
        <v>0</v>
      </c>
      <c r="AC69" s="198">
        <v>7.35</v>
      </c>
      <c r="AD69" s="198">
        <v>0</v>
      </c>
      <c r="AE69" s="198">
        <v>0</v>
      </c>
      <c r="AF69" s="198">
        <v>0</v>
      </c>
      <c r="AG69" s="198">
        <v>9.9600000000000009</v>
      </c>
      <c r="AH69" s="198">
        <v>0</v>
      </c>
      <c r="AI69" s="198">
        <v>11.67</v>
      </c>
      <c r="AJ69" s="198">
        <v>0</v>
      </c>
      <c r="AK69" s="198">
        <v>49.92</v>
      </c>
      <c r="AL69" s="198">
        <v>0</v>
      </c>
      <c r="AM69" s="198">
        <v>0</v>
      </c>
      <c r="AN69" s="198">
        <v>0</v>
      </c>
      <c r="AO69" s="198">
        <v>23.04</v>
      </c>
      <c r="AP69" s="198">
        <v>0</v>
      </c>
      <c r="AQ69" s="198">
        <v>18.45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159.19</v>
      </c>
      <c r="L70" s="198">
        <v>61.37</v>
      </c>
      <c r="M70" s="198">
        <v>0</v>
      </c>
      <c r="N70" s="198">
        <v>28.94</v>
      </c>
      <c r="O70" s="198">
        <v>48.6</v>
      </c>
      <c r="P70" s="198">
        <v>52.89</v>
      </c>
      <c r="Q70" s="198">
        <v>4.1399999999999997</v>
      </c>
      <c r="R70" s="198">
        <v>5.19</v>
      </c>
      <c r="S70" s="198">
        <v>6.46</v>
      </c>
      <c r="T70" s="198">
        <v>0</v>
      </c>
      <c r="U70" s="198">
        <v>220.1</v>
      </c>
      <c r="V70" s="198">
        <v>3.49</v>
      </c>
      <c r="W70" s="198">
        <v>11.37</v>
      </c>
      <c r="X70" s="198">
        <v>36.14</v>
      </c>
      <c r="Y70" s="198">
        <v>0</v>
      </c>
      <c r="Z70" s="198">
        <v>68.180000000000007</v>
      </c>
      <c r="AA70" s="198">
        <v>17.149999999999999</v>
      </c>
      <c r="AB70" s="198">
        <v>0</v>
      </c>
      <c r="AC70" s="198">
        <v>7.35</v>
      </c>
      <c r="AD70" s="198">
        <v>0</v>
      </c>
      <c r="AE70" s="198">
        <v>0</v>
      </c>
      <c r="AF70" s="198">
        <v>0</v>
      </c>
      <c r="AG70" s="198">
        <v>9.9600000000000009</v>
      </c>
      <c r="AH70" s="198">
        <v>0</v>
      </c>
      <c r="AI70" s="198">
        <v>11.67</v>
      </c>
      <c r="AJ70" s="198">
        <v>0</v>
      </c>
      <c r="AK70" s="198">
        <v>49.92</v>
      </c>
      <c r="AL70" s="198">
        <v>0</v>
      </c>
      <c r="AM70" s="198">
        <v>0</v>
      </c>
      <c r="AN70" s="198">
        <v>0</v>
      </c>
      <c r="AO70" s="198">
        <v>23.04</v>
      </c>
      <c r="AP70" s="198">
        <v>0</v>
      </c>
      <c r="AQ70" s="198">
        <v>18.309999999999999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159.19</v>
      </c>
      <c r="L71" s="198">
        <v>61.37</v>
      </c>
      <c r="M71" s="198">
        <v>0</v>
      </c>
      <c r="N71" s="198">
        <v>28.94</v>
      </c>
      <c r="O71" s="198">
        <v>48.6</v>
      </c>
      <c r="P71" s="198">
        <v>52.89</v>
      </c>
      <c r="Q71" s="198">
        <v>4.1399999999999997</v>
      </c>
      <c r="R71" s="198">
        <v>5.19</v>
      </c>
      <c r="S71" s="198">
        <v>6.46</v>
      </c>
      <c r="T71" s="198">
        <v>0</v>
      </c>
      <c r="U71" s="198">
        <v>220.1</v>
      </c>
      <c r="V71" s="198">
        <v>3.49</v>
      </c>
      <c r="W71" s="198">
        <v>11.37</v>
      </c>
      <c r="X71" s="198">
        <v>36.14</v>
      </c>
      <c r="Y71" s="198">
        <v>0</v>
      </c>
      <c r="Z71" s="198">
        <v>68.180000000000007</v>
      </c>
      <c r="AA71" s="198">
        <v>17.149999999999999</v>
      </c>
      <c r="AB71" s="198">
        <v>0</v>
      </c>
      <c r="AC71" s="198">
        <v>7.35</v>
      </c>
      <c r="AD71" s="198">
        <v>0</v>
      </c>
      <c r="AE71" s="198">
        <v>0</v>
      </c>
      <c r="AF71" s="198">
        <v>0</v>
      </c>
      <c r="AG71" s="198">
        <v>9.9600000000000009</v>
      </c>
      <c r="AH71" s="198">
        <v>0</v>
      </c>
      <c r="AI71" s="198">
        <v>11.67</v>
      </c>
      <c r="AJ71" s="198">
        <v>0</v>
      </c>
      <c r="AK71" s="198">
        <v>49.92</v>
      </c>
      <c r="AL71" s="198">
        <v>0</v>
      </c>
      <c r="AM71" s="198">
        <v>0</v>
      </c>
      <c r="AN71" s="198">
        <v>0</v>
      </c>
      <c r="AO71" s="198">
        <v>23.04</v>
      </c>
      <c r="AP71" s="198">
        <v>0</v>
      </c>
      <c r="AQ71" s="198">
        <v>18.149999999999999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159.19</v>
      </c>
      <c r="L72" s="198">
        <v>61.37</v>
      </c>
      <c r="M72" s="198">
        <v>0</v>
      </c>
      <c r="N72" s="198">
        <v>28.94</v>
      </c>
      <c r="O72" s="198">
        <v>48.6</v>
      </c>
      <c r="P72" s="198">
        <v>52.89</v>
      </c>
      <c r="Q72" s="198">
        <v>4.1399999999999997</v>
      </c>
      <c r="R72" s="198">
        <v>5.19</v>
      </c>
      <c r="S72" s="198">
        <v>6.46</v>
      </c>
      <c r="T72" s="198">
        <v>0</v>
      </c>
      <c r="U72" s="198">
        <v>220.1</v>
      </c>
      <c r="V72" s="198">
        <v>3.49</v>
      </c>
      <c r="W72" s="198">
        <v>11.37</v>
      </c>
      <c r="X72" s="198">
        <v>36.14</v>
      </c>
      <c r="Y72" s="198">
        <v>0</v>
      </c>
      <c r="Z72" s="198">
        <v>68.180000000000007</v>
      </c>
      <c r="AA72" s="198">
        <v>17.149999999999999</v>
      </c>
      <c r="AB72" s="198">
        <v>0</v>
      </c>
      <c r="AC72" s="198">
        <v>7.35</v>
      </c>
      <c r="AD72" s="198">
        <v>0</v>
      </c>
      <c r="AE72" s="198">
        <v>0</v>
      </c>
      <c r="AF72" s="198">
        <v>0</v>
      </c>
      <c r="AG72" s="198">
        <v>9.9600000000000009</v>
      </c>
      <c r="AH72" s="198">
        <v>0</v>
      </c>
      <c r="AI72" s="198">
        <v>11.67</v>
      </c>
      <c r="AJ72" s="198">
        <v>0</v>
      </c>
      <c r="AK72" s="198">
        <v>49.92</v>
      </c>
      <c r="AL72" s="198">
        <v>0</v>
      </c>
      <c r="AM72" s="198">
        <v>0</v>
      </c>
      <c r="AN72" s="198">
        <v>0</v>
      </c>
      <c r="AO72" s="198">
        <v>23.04</v>
      </c>
      <c r="AP72" s="198">
        <v>0</v>
      </c>
      <c r="AQ72" s="198">
        <v>17.670000000000002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159.19</v>
      </c>
      <c r="L73" s="198">
        <v>61.37</v>
      </c>
      <c r="M73" s="198">
        <v>0</v>
      </c>
      <c r="N73" s="198">
        <v>28.94</v>
      </c>
      <c r="O73" s="198">
        <v>48.6</v>
      </c>
      <c r="P73" s="198">
        <v>52.89</v>
      </c>
      <c r="Q73" s="198">
        <v>4.1399999999999997</v>
      </c>
      <c r="R73" s="198">
        <v>5.19</v>
      </c>
      <c r="S73" s="198">
        <v>6.46</v>
      </c>
      <c r="T73" s="198">
        <v>0</v>
      </c>
      <c r="U73" s="198">
        <v>220.1</v>
      </c>
      <c r="V73" s="198">
        <v>3.49</v>
      </c>
      <c r="W73" s="198">
        <v>11.37</v>
      </c>
      <c r="X73" s="198">
        <v>36.14</v>
      </c>
      <c r="Y73" s="198">
        <v>0</v>
      </c>
      <c r="Z73" s="198">
        <v>68.180000000000007</v>
      </c>
      <c r="AA73" s="198">
        <v>17.149999999999999</v>
      </c>
      <c r="AB73" s="198">
        <v>0</v>
      </c>
      <c r="AC73" s="198">
        <v>7.35</v>
      </c>
      <c r="AD73" s="198">
        <v>0</v>
      </c>
      <c r="AE73" s="198">
        <v>0</v>
      </c>
      <c r="AF73" s="198">
        <v>0</v>
      </c>
      <c r="AG73" s="198">
        <v>9.9600000000000009</v>
      </c>
      <c r="AH73" s="198">
        <v>0</v>
      </c>
      <c r="AI73" s="198">
        <v>10</v>
      </c>
      <c r="AJ73" s="198">
        <v>0</v>
      </c>
      <c r="AK73" s="198">
        <v>49.92</v>
      </c>
      <c r="AL73" s="198">
        <v>0</v>
      </c>
      <c r="AM73" s="198">
        <v>0</v>
      </c>
      <c r="AN73" s="198">
        <v>0</v>
      </c>
      <c r="AO73" s="198">
        <v>22.31</v>
      </c>
      <c r="AP73" s="198">
        <v>0</v>
      </c>
      <c r="AQ73" s="198">
        <v>11.26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159.19</v>
      </c>
      <c r="L74" s="198">
        <v>61.37</v>
      </c>
      <c r="M74" s="198">
        <v>0</v>
      </c>
      <c r="N74" s="198">
        <v>28.94</v>
      </c>
      <c r="O74" s="198">
        <v>48.6</v>
      </c>
      <c r="P74" s="198">
        <v>52.89</v>
      </c>
      <c r="Q74" s="198">
        <v>4.1399999999999997</v>
      </c>
      <c r="R74" s="198">
        <v>5.19</v>
      </c>
      <c r="S74" s="198">
        <v>6.46</v>
      </c>
      <c r="T74" s="198">
        <v>0</v>
      </c>
      <c r="U74" s="198">
        <v>220.1</v>
      </c>
      <c r="V74" s="198">
        <v>3.49</v>
      </c>
      <c r="W74" s="198">
        <v>11.37</v>
      </c>
      <c r="X74" s="198">
        <v>36.14</v>
      </c>
      <c r="Y74" s="198">
        <v>0</v>
      </c>
      <c r="Z74" s="198">
        <v>68.180000000000007</v>
      </c>
      <c r="AA74" s="198">
        <v>17.149999999999999</v>
      </c>
      <c r="AB74" s="198">
        <v>0</v>
      </c>
      <c r="AC74" s="198">
        <v>7.35</v>
      </c>
      <c r="AD74" s="198">
        <v>0</v>
      </c>
      <c r="AE74" s="198">
        <v>0</v>
      </c>
      <c r="AF74" s="198">
        <v>0</v>
      </c>
      <c r="AG74" s="198">
        <v>9.9600000000000009</v>
      </c>
      <c r="AH74" s="198">
        <v>0</v>
      </c>
      <c r="AI74" s="198">
        <v>10</v>
      </c>
      <c r="AJ74" s="198">
        <v>0</v>
      </c>
      <c r="AK74" s="198">
        <v>49.92</v>
      </c>
      <c r="AL74" s="198">
        <v>0</v>
      </c>
      <c r="AM74" s="198">
        <v>0</v>
      </c>
      <c r="AN74" s="198">
        <v>0</v>
      </c>
      <c r="AO74" s="198">
        <v>22.92</v>
      </c>
      <c r="AP74" s="198">
        <v>0</v>
      </c>
      <c r="AQ74" s="198">
        <v>4.32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159.19</v>
      </c>
      <c r="L75" s="198">
        <v>61.37</v>
      </c>
      <c r="M75" s="198">
        <v>0</v>
      </c>
      <c r="N75" s="198">
        <v>28.94</v>
      </c>
      <c r="O75" s="198">
        <v>48.6</v>
      </c>
      <c r="P75" s="198">
        <v>52.89</v>
      </c>
      <c r="Q75" s="198">
        <v>4.1399999999999997</v>
      </c>
      <c r="R75" s="198">
        <v>5.19</v>
      </c>
      <c r="S75" s="198">
        <v>6.46</v>
      </c>
      <c r="T75" s="198">
        <v>0</v>
      </c>
      <c r="U75" s="198">
        <v>220.1</v>
      </c>
      <c r="V75" s="198">
        <v>3.49</v>
      </c>
      <c r="W75" s="198">
        <v>11.37</v>
      </c>
      <c r="X75" s="198">
        <v>36.14</v>
      </c>
      <c r="Y75" s="198">
        <v>0</v>
      </c>
      <c r="Z75" s="198">
        <v>68.180000000000007</v>
      </c>
      <c r="AA75" s="198">
        <v>17.149999999999999</v>
      </c>
      <c r="AB75" s="198">
        <v>0</v>
      </c>
      <c r="AC75" s="198">
        <v>7.35</v>
      </c>
      <c r="AD75" s="198">
        <v>0</v>
      </c>
      <c r="AE75" s="198">
        <v>0</v>
      </c>
      <c r="AF75" s="198">
        <v>0</v>
      </c>
      <c r="AG75" s="198">
        <v>9.9600000000000009</v>
      </c>
      <c r="AH75" s="198">
        <v>0</v>
      </c>
      <c r="AI75" s="198">
        <v>10</v>
      </c>
      <c r="AJ75" s="198">
        <v>0</v>
      </c>
      <c r="AK75" s="198">
        <v>49.92</v>
      </c>
      <c r="AL75" s="198">
        <v>0</v>
      </c>
      <c r="AM75" s="198">
        <v>0</v>
      </c>
      <c r="AN75" s="198">
        <v>0</v>
      </c>
      <c r="AO75" s="198">
        <v>22.92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159.19</v>
      </c>
      <c r="L76" s="198">
        <v>61.37</v>
      </c>
      <c r="M76" s="198">
        <v>0</v>
      </c>
      <c r="N76" s="198">
        <v>28.94</v>
      </c>
      <c r="O76" s="198">
        <v>48.6</v>
      </c>
      <c r="P76" s="198">
        <v>52.89</v>
      </c>
      <c r="Q76" s="198">
        <v>4.1399999999999997</v>
      </c>
      <c r="R76" s="198">
        <v>5.19</v>
      </c>
      <c r="S76" s="198">
        <v>6.46</v>
      </c>
      <c r="T76" s="198">
        <v>0</v>
      </c>
      <c r="U76" s="198">
        <v>220.1</v>
      </c>
      <c r="V76" s="198">
        <v>3.49</v>
      </c>
      <c r="W76" s="198">
        <v>11.37</v>
      </c>
      <c r="X76" s="198">
        <v>36.14</v>
      </c>
      <c r="Y76" s="198">
        <v>0</v>
      </c>
      <c r="Z76" s="198">
        <v>68.180000000000007</v>
      </c>
      <c r="AA76" s="198">
        <v>17.149999999999999</v>
      </c>
      <c r="AB76" s="198">
        <v>0</v>
      </c>
      <c r="AC76" s="198">
        <v>7.35</v>
      </c>
      <c r="AD76" s="198">
        <v>0</v>
      </c>
      <c r="AE76" s="198">
        <v>0</v>
      </c>
      <c r="AF76" s="198">
        <v>0</v>
      </c>
      <c r="AG76" s="198">
        <v>9.9600000000000009</v>
      </c>
      <c r="AH76" s="198">
        <v>0</v>
      </c>
      <c r="AI76" s="198">
        <v>10</v>
      </c>
      <c r="AJ76" s="198">
        <v>0</v>
      </c>
      <c r="AK76" s="198">
        <v>49.92</v>
      </c>
      <c r="AL76" s="198">
        <v>0</v>
      </c>
      <c r="AM76" s="198">
        <v>0</v>
      </c>
      <c r="AN76" s="198">
        <v>0</v>
      </c>
      <c r="AO76" s="198">
        <v>22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159.19</v>
      </c>
      <c r="L77" s="198">
        <v>61.37</v>
      </c>
      <c r="M77" s="198">
        <v>0</v>
      </c>
      <c r="N77" s="198">
        <v>28.94</v>
      </c>
      <c r="O77" s="198">
        <v>48.6</v>
      </c>
      <c r="P77" s="198">
        <v>52.89</v>
      </c>
      <c r="Q77" s="198">
        <v>4.1399999999999997</v>
      </c>
      <c r="R77" s="198">
        <v>5.19</v>
      </c>
      <c r="S77" s="198">
        <v>6.46</v>
      </c>
      <c r="T77" s="198">
        <v>0</v>
      </c>
      <c r="U77" s="198">
        <v>220.1</v>
      </c>
      <c r="V77" s="198">
        <v>3.49</v>
      </c>
      <c r="W77" s="198">
        <v>11.37</v>
      </c>
      <c r="X77" s="198">
        <v>36.14</v>
      </c>
      <c r="Y77" s="198">
        <v>0</v>
      </c>
      <c r="Z77" s="198">
        <v>68.180000000000007</v>
      </c>
      <c r="AA77" s="198">
        <v>17.149999999999999</v>
      </c>
      <c r="AB77" s="198">
        <v>0</v>
      </c>
      <c r="AC77" s="198">
        <v>7.35</v>
      </c>
      <c r="AD77" s="198">
        <v>0</v>
      </c>
      <c r="AE77" s="198">
        <v>0</v>
      </c>
      <c r="AF77" s="198">
        <v>0</v>
      </c>
      <c r="AG77" s="198">
        <v>9.9600000000000009</v>
      </c>
      <c r="AH77" s="198">
        <v>0</v>
      </c>
      <c r="AI77" s="198">
        <v>10</v>
      </c>
      <c r="AJ77" s="198">
        <v>0</v>
      </c>
      <c r="AK77" s="198">
        <v>49.92</v>
      </c>
      <c r="AL77" s="198">
        <v>0</v>
      </c>
      <c r="AM77" s="198">
        <v>0</v>
      </c>
      <c r="AN77" s="198">
        <v>0</v>
      </c>
      <c r="AO77" s="198">
        <v>22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159.19</v>
      </c>
      <c r="L78" s="198">
        <v>61.37</v>
      </c>
      <c r="M78" s="198">
        <v>0</v>
      </c>
      <c r="N78" s="198">
        <v>28.94</v>
      </c>
      <c r="O78" s="198">
        <v>48.6</v>
      </c>
      <c r="P78" s="198">
        <v>52.89</v>
      </c>
      <c r="Q78" s="198">
        <v>4.1399999999999997</v>
      </c>
      <c r="R78" s="198">
        <v>5.19</v>
      </c>
      <c r="S78" s="198">
        <v>6.46</v>
      </c>
      <c r="T78" s="198">
        <v>0</v>
      </c>
      <c r="U78" s="198">
        <v>220.1</v>
      </c>
      <c r="V78" s="198">
        <v>3.49</v>
      </c>
      <c r="W78" s="198">
        <v>11.37</v>
      </c>
      <c r="X78" s="198">
        <v>36.14</v>
      </c>
      <c r="Y78" s="198">
        <v>0</v>
      </c>
      <c r="Z78" s="198">
        <v>68.180000000000007</v>
      </c>
      <c r="AA78" s="198">
        <v>17.149999999999999</v>
      </c>
      <c r="AB78" s="198">
        <v>0</v>
      </c>
      <c r="AC78" s="198">
        <v>7.35</v>
      </c>
      <c r="AD78" s="198">
        <v>0</v>
      </c>
      <c r="AE78" s="198">
        <v>0</v>
      </c>
      <c r="AF78" s="198">
        <v>0</v>
      </c>
      <c r="AG78" s="198">
        <v>9.9600000000000009</v>
      </c>
      <c r="AH78" s="198">
        <v>0</v>
      </c>
      <c r="AI78" s="198">
        <v>10</v>
      </c>
      <c r="AJ78" s="198">
        <v>0</v>
      </c>
      <c r="AK78" s="198">
        <v>49.92</v>
      </c>
      <c r="AL78" s="198">
        <v>0</v>
      </c>
      <c r="AM78" s="198">
        <v>0</v>
      </c>
      <c r="AN78" s="198">
        <v>0</v>
      </c>
      <c r="AO78" s="198">
        <v>22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159.19</v>
      </c>
      <c r="L79" s="198">
        <v>61.37</v>
      </c>
      <c r="M79" s="198">
        <v>0</v>
      </c>
      <c r="N79" s="198">
        <v>28.94</v>
      </c>
      <c r="O79" s="198">
        <v>48.6</v>
      </c>
      <c r="P79" s="198">
        <v>52.89</v>
      </c>
      <c r="Q79" s="198">
        <v>4.1399999999999997</v>
      </c>
      <c r="R79" s="198">
        <v>5.19</v>
      </c>
      <c r="S79" s="198">
        <v>6.46</v>
      </c>
      <c r="T79" s="198">
        <v>0</v>
      </c>
      <c r="U79" s="198">
        <v>220.1</v>
      </c>
      <c r="V79" s="198">
        <v>3.49</v>
      </c>
      <c r="W79" s="198">
        <v>11.37</v>
      </c>
      <c r="X79" s="198">
        <v>36.14</v>
      </c>
      <c r="Y79" s="198">
        <v>0</v>
      </c>
      <c r="Z79" s="198">
        <v>68.180000000000007</v>
      </c>
      <c r="AA79" s="198">
        <v>17.149999999999999</v>
      </c>
      <c r="AB79" s="198">
        <v>0</v>
      </c>
      <c r="AC79" s="198">
        <v>7.35</v>
      </c>
      <c r="AD79" s="198">
        <v>0</v>
      </c>
      <c r="AE79" s="198">
        <v>0</v>
      </c>
      <c r="AF79" s="198">
        <v>0</v>
      </c>
      <c r="AG79" s="198">
        <v>9.9600000000000009</v>
      </c>
      <c r="AH79" s="198">
        <v>0</v>
      </c>
      <c r="AI79" s="198">
        <v>10</v>
      </c>
      <c r="AJ79" s="198">
        <v>0</v>
      </c>
      <c r="AK79" s="198">
        <v>49.92</v>
      </c>
      <c r="AL79" s="198">
        <v>0</v>
      </c>
      <c r="AM79" s="198">
        <v>0</v>
      </c>
      <c r="AN79" s="198">
        <v>0</v>
      </c>
      <c r="AO79" s="198">
        <v>22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159.19</v>
      </c>
      <c r="L80" s="198">
        <v>61.37</v>
      </c>
      <c r="M80" s="198">
        <v>0</v>
      </c>
      <c r="N80" s="198">
        <v>28.94</v>
      </c>
      <c r="O80" s="198">
        <v>48.6</v>
      </c>
      <c r="P80" s="198">
        <v>52.89</v>
      </c>
      <c r="Q80" s="198">
        <v>4.1399999999999997</v>
      </c>
      <c r="R80" s="198">
        <v>5.19</v>
      </c>
      <c r="S80" s="198">
        <v>6.46</v>
      </c>
      <c r="T80" s="198">
        <v>0</v>
      </c>
      <c r="U80" s="198">
        <v>220.1</v>
      </c>
      <c r="V80" s="198">
        <v>3.49</v>
      </c>
      <c r="W80" s="198">
        <v>11.37</v>
      </c>
      <c r="X80" s="198">
        <v>36.14</v>
      </c>
      <c r="Y80" s="198">
        <v>0</v>
      </c>
      <c r="Z80" s="198">
        <v>68.180000000000007</v>
      </c>
      <c r="AA80" s="198">
        <v>17.149999999999999</v>
      </c>
      <c r="AB80" s="198">
        <v>0</v>
      </c>
      <c r="AC80" s="198">
        <v>7.35</v>
      </c>
      <c r="AD80" s="198">
        <v>0</v>
      </c>
      <c r="AE80" s="198">
        <v>0</v>
      </c>
      <c r="AF80" s="198">
        <v>0</v>
      </c>
      <c r="AG80" s="198">
        <v>9.9600000000000009</v>
      </c>
      <c r="AH80" s="198">
        <v>0</v>
      </c>
      <c r="AI80" s="198">
        <v>10</v>
      </c>
      <c r="AJ80" s="198">
        <v>0</v>
      </c>
      <c r="AK80" s="198">
        <v>49.92</v>
      </c>
      <c r="AL80" s="198">
        <v>0</v>
      </c>
      <c r="AM80" s="198">
        <v>0</v>
      </c>
      <c r="AN80" s="198">
        <v>0</v>
      </c>
      <c r="AO80" s="198">
        <v>22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159.19</v>
      </c>
      <c r="L81" s="198">
        <v>61.37</v>
      </c>
      <c r="M81" s="198">
        <v>0</v>
      </c>
      <c r="N81" s="198">
        <v>28.94</v>
      </c>
      <c r="O81" s="198">
        <v>48.6</v>
      </c>
      <c r="P81" s="198">
        <v>52.89</v>
      </c>
      <c r="Q81" s="198">
        <v>4.1399999999999997</v>
      </c>
      <c r="R81" s="198">
        <v>5.19</v>
      </c>
      <c r="S81" s="198">
        <v>6.46</v>
      </c>
      <c r="T81" s="198">
        <v>0</v>
      </c>
      <c r="U81" s="198">
        <v>220.1</v>
      </c>
      <c r="V81" s="198">
        <v>3.49</v>
      </c>
      <c r="W81" s="198">
        <v>11.37</v>
      </c>
      <c r="X81" s="198">
        <v>36.14</v>
      </c>
      <c r="Y81" s="198">
        <v>0</v>
      </c>
      <c r="Z81" s="198">
        <v>68.180000000000007</v>
      </c>
      <c r="AA81" s="198">
        <v>17.149999999999999</v>
      </c>
      <c r="AB81" s="198">
        <v>0</v>
      </c>
      <c r="AC81" s="198">
        <v>7.35</v>
      </c>
      <c r="AD81" s="198">
        <v>0</v>
      </c>
      <c r="AE81" s="198">
        <v>0</v>
      </c>
      <c r="AF81" s="198">
        <v>0</v>
      </c>
      <c r="AG81" s="198">
        <v>9.9600000000000009</v>
      </c>
      <c r="AH81" s="198">
        <v>0</v>
      </c>
      <c r="AI81" s="198">
        <v>10</v>
      </c>
      <c r="AJ81" s="198">
        <v>0</v>
      </c>
      <c r="AK81" s="198">
        <v>49.92</v>
      </c>
      <c r="AL81" s="198">
        <v>0</v>
      </c>
      <c r="AM81" s="198">
        <v>0</v>
      </c>
      <c r="AN81" s="198">
        <v>0</v>
      </c>
      <c r="AO81" s="198">
        <v>22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159.19</v>
      </c>
      <c r="L82" s="198">
        <v>61.37</v>
      </c>
      <c r="M82" s="198">
        <v>0</v>
      </c>
      <c r="N82" s="198">
        <v>28.94</v>
      </c>
      <c r="O82" s="198">
        <v>48.6</v>
      </c>
      <c r="P82" s="198">
        <v>52.89</v>
      </c>
      <c r="Q82" s="198">
        <v>4.1399999999999997</v>
      </c>
      <c r="R82" s="198">
        <v>5.19</v>
      </c>
      <c r="S82" s="198">
        <v>6.46</v>
      </c>
      <c r="T82" s="198">
        <v>0</v>
      </c>
      <c r="U82" s="198">
        <v>220.1</v>
      </c>
      <c r="V82" s="198">
        <v>3.49</v>
      </c>
      <c r="W82" s="198">
        <v>11.37</v>
      </c>
      <c r="X82" s="198">
        <v>36.14</v>
      </c>
      <c r="Y82" s="198">
        <v>0</v>
      </c>
      <c r="Z82" s="198">
        <v>68.180000000000007</v>
      </c>
      <c r="AA82" s="198">
        <v>17.149999999999999</v>
      </c>
      <c r="AB82" s="198">
        <v>0</v>
      </c>
      <c r="AC82" s="198">
        <v>8.15</v>
      </c>
      <c r="AD82" s="198">
        <v>0</v>
      </c>
      <c r="AE82" s="198">
        <v>0</v>
      </c>
      <c r="AF82" s="198">
        <v>0</v>
      </c>
      <c r="AG82" s="198">
        <v>9.9600000000000009</v>
      </c>
      <c r="AH82" s="198">
        <v>0</v>
      </c>
      <c r="AI82" s="198">
        <v>10</v>
      </c>
      <c r="AJ82" s="198">
        <v>0</v>
      </c>
      <c r="AK82" s="198">
        <v>49.92</v>
      </c>
      <c r="AL82" s="198">
        <v>0</v>
      </c>
      <c r="AM82" s="198">
        <v>0</v>
      </c>
      <c r="AN82" s="198">
        <v>0</v>
      </c>
      <c r="AO82" s="198">
        <v>22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159.19</v>
      </c>
      <c r="L83" s="198">
        <v>61.37</v>
      </c>
      <c r="M83" s="198">
        <v>0</v>
      </c>
      <c r="N83" s="198">
        <v>28.94</v>
      </c>
      <c r="O83" s="198">
        <v>48.6</v>
      </c>
      <c r="P83" s="198">
        <v>52.89</v>
      </c>
      <c r="Q83" s="198">
        <v>4.1399999999999997</v>
      </c>
      <c r="R83" s="198">
        <v>5.19</v>
      </c>
      <c r="S83" s="198">
        <v>6.46</v>
      </c>
      <c r="T83" s="198">
        <v>0</v>
      </c>
      <c r="U83" s="198">
        <v>220.1</v>
      </c>
      <c r="V83" s="198">
        <v>3.49</v>
      </c>
      <c r="W83" s="198">
        <v>11.37</v>
      </c>
      <c r="X83" s="198">
        <v>36.14</v>
      </c>
      <c r="Y83" s="198">
        <v>0</v>
      </c>
      <c r="Z83" s="198">
        <v>68.180000000000007</v>
      </c>
      <c r="AA83" s="198">
        <v>17.149999999999999</v>
      </c>
      <c r="AB83" s="198">
        <v>0</v>
      </c>
      <c r="AC83" s="198">
        <v>8.15</v>
      </c>
      <c r="AD83" s="198">
        <v>0</v>
      </c>
      <c r="AE83" s="198">
        <v>0</v>
      </c>
      <c r="AF83" s="198">
        <v>0</v>
      </c>
      <c r="AG83" s="198">
        <v>9.9600000000000009</v>
      </c>
      <c r="AH83" s="198">
        <v>0</v>
      </c>
      <c r="AI83" s="198">
        <v>10</v>
      </c>
      <c r="AJ83" s="198">
        <v>0</v>
      </c>
      <c r="AK83" s="198">
        <v>49.92</v>
      </c>
      <c r="AL83" s="198">
        <v>0</v>
      </c>
      <c r="AM83" s="198">
        <v>0</v>
      </c>
      <c r="AN83" s="198">
        <v>0</v>
      </c>
      <c r="AO83" s="198">
        <v>22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159.19</v>
      </c>
      <c r="L84" s="198">
        <v>61.37</v>
      </c>
      <c r="M84" s="198">
        <v>0</v>
      </c>
      <c r="N84" s="198">
        <v>28.94</v>
      </c>
      <c r="O84" s="198">
        <v>48.6</v>
      </c>
      <c r="P84" s="198">
        <v>52.89</v>
      </c>
      <c r="Q84" s="198">
        <v>4.1399999999999997</v>
      </c>
      <c r="R84" s="198">
        <v>5.19</v>
      </c>
      <c r="S84" s="198">
        <v>6.46</v>
      </c>
      <c r="T84" s="198">
        <v>0</v>
      </c>
      <c r="U84" s="198">
        <v>220.1</v>
      </c>
      <c r="V84" s="198">
        <v>3.49</v>
      </c>
      <c r="W84" s="198">
        <v>11.37</v>
      </c>
      <c r="X84" s="198">
        <v>36.14</v>
      </c>
      <c r="Y84" s="198">
        <v>0</v>
      </c>
      <c r="Z84" s="198">
        <v>68.180000000000007</v>
      </c>
      <c r="AA84" s="198">
        <v>17.149999999999999</v>
      </c>
      <c r="AB84" s="198">
        <v>0</v>
      </c>
      <c r="AC84" s="198">
        <v>8.15</v>
      </c>
      <c r="AD84" s="198">
        <v>0</v>
      </c>
      <c r="AE84" s="198">
        <v>0</v>
      </c>
      <c r="AF84" s="198">
        <v>0</v>
      </c>
      <c r="AG84" s="198">
        <v>9.9600000000000009</v>
      </c>
      <c r="AH84" s="198">
        <v>0</v>
      </c>
      <c r="AI84" s="198">
        <v>10</v>
      </c>
      <c r="AJ84" s="198">
        <v>0</v>
      </c>
      <c r="AK84" s="198">
        <v>49.92</v>
      </c>
      <c r="AL84" s="198">
        <v>0</v>
      </c>
      <c r="AM84" s="198">
        <v>0</v>
      </c>
      <c r="AN84" s="198">
        <v>0</v>
      </c>
      <c r="AO84" s="198">
        <v>22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159.19</v>
      </c>
      <c r="L85" s="198">
        <v>61.37</v>
      </c>
      <c r="M85" s="198">
        <v>0</v>
      </c>
      <c r="N85" s="198">
        <v>28.94</v>
      </c>
      <c r="O85" s="198">
        <v>48.6</v>
      </c>
      <c r="P85" s="198">
        <v>52.89</v>
      </c>
      <c r="Q85" s="198">
        <v>4.1399999999999997</v>
      </c>
      <c r="R85" s="198">
        <v>6.01</v>
      </c>
      <c r="S85" s="198">
        <v>6.46</v>
      </c>
      <c r="T85" s="198">
        <v>0</v>
      </c>
      <c r="U85" s="198">
        <v>220.1</v>
      </c>
      <c r="V85" s="198">
        <v>3.49</v>
      </c>
      <c r="W85" s="198">
        <v>11.37</v>
      </c>
      <c r="X85" s="198">
        <v>36.14</v>
      </c>
      <c r="Y85" s="198">
        <v>0</v>
      </c>
      <c r="Z85" s="198">
        <v>68.180000000000007</v>
      </c>
      <c r="AA85" s="198">
        <v>17.149999999999999</v>
      </c>
      <c r="AB85" s="198">
        <v>0</v>
      </c>
      <c r="AC85" s="198">
        <v>8.15</v>
      </c>
      <c r="AD85" s="198">
        <v>0</v>
      </c>
      <c r="AE85" s="198">
        <v>0</v>
      </c>
      <c r="AF85" s="198">
        <v>0</v>
      </c>
      <c r="AG85" s="198">
        <v>9.9600000000000009</v>
      </c>
      <c r="AH85" s="198">
        <v>0</v>
      </c>
      <c r="AI85" s="198">
        <v>20</v>
      </c>
      <c r="AJ85" s="198">
        <v>0</v>
      </c>
      <c r="AK85" s="198">
        <v>49.92</v>
      </c>
      <c r="AL85" s="198">
        <v>0</v>
      </c>
      <c r="AM85" s="198">
        <v>0</v>
      </c>
      <c r="AN85" s="198">
        <v>0</v>
      </c>
      <c r="AO85" s="198">
        <v>22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159.19</v>
      </c>
      <c r="L86" s="198">
        <v>61.37</v>
      </c>
      <c r="M86" s="198">
        <v>0</v>
      </c>
      <c r="N86" s="198">
        <v>28.94</v>
      </c>
      <c r="O86" s="198">
        <v>48.6</v>
      </c>
      <c r="P86" s="198">
        <v>52.89</v>
      </c>
      <c r="Q86" s="198">
        <v>4.1399999999999997</v>
      </c>
      <c r="R86" s="198">
        <v>6.01</v>
      </c>
      <c r="S86" s="198">
        <v>6.46</v>
      </c>
      <c r="T86" s="198">
        <v>0</v>
      </c>
      <c r="U86" s="198">
        <v>220.1</v>
      </c>
      <c r="V86" s="198">
        <v>3.49</v>
      </c>
      <c r="W86" s="198">
        <v>11.37</v>
      </c>
      <c r="X86" s="198">
        <v>36.14</v>
      </c>
      <c r="Y86" s="198">
        <v>0</v>
      </c>
      <c r="Z86" s="198">
        <v>68.180000000000007</v>
      </c>
      <c r="AA86" s="198">
        <v>17.149999999999999</v>
      </c>
      <c r="AB86" s="198">
        <v>0</v>
      </c>
      <c r="AC86" s="198">
        <v>8.15</v>
      </c>
      <c r="AD86" s="198">
        <v>0</v>
      </c>
      <c r="AE86" s="198">
        <v>0</v>
      </c>
      <c r="AF86" s="198">
        <v>0</v>
      </c>
      <c r="AG86" s="198">
        <v>9.9600000000000009</v>
      </c>
      <c r="AH86" s="198">
        <v>0</v>
      </c>
      <c r="AI86" s="198">
        <v>20</v>
      </c>
      <c r="AJ86" s="198">
        <v>0</v>
      </c>
      <c r="AK86" s="198">
        <v>49.92</v>
      </c>
      <c r="AL86" s="198">
        <v>0</v>
      </c>
      <c r="AM86" s="198">
        <v>0</v>
      </c>
      <c r="AN86" s="198">
        <v>0</v>
      </c>
      <c r="AO86" s="198">
        <v>23.04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159.19</v>
      </c>
      <c r="L87" s="198">
        <v>61.37</v>
      </c>
      <c r="M87" s="198">
        <v>0</v>
      </c>
      <c r="N87" s="198">
        <v>28.94</v>
      </c>
      <c r="O87" s="198">
        <v>48.6</v>
      </c>
      <c r="P87" s="198">
        <v>52.89</v>
      </c>
      <c r="Q87" s="198">
        <v>4.1399999999999997</v>
      </c>
      <c r="R87" s="198">
        <v>6.83</v>
      </c>
      <c r="S87" s="198">
        <v>6.46</v>
      </c>
      <c r="T87" s="198">
        <v>0</v>
      </c>
      <c r="U87" s="198">
        <v>220.1</v>
      </c>
      <c r="V87" s="198">
        <v>3.49</v>
      </c>
      <c r="W87" s="198">
        <v>11.37</v>
      </c>
      <c r="X87" s="198">
        <v>36.14</v>
      </c>
      <c r="Y87" s="198">
        <v>0</v>
      </c>
      <c r="Z87" s="198">
        <v>68.180000000000007</v>
      </c>
      <c r="AA87" s="198">
        <v>17.149999999999999</v>
      </c>
      <c r="AB87" s="198">
        <v>0</v>
      </c>
      <c r="AC87" s="198">
        <v>8.39</v>
      </c>
      <c r="AD87" s="198">
        <v>0</v>
      </c>
      <c r="AE87" s="198">
        <v>0</v>
      </c>
      <c r="AF87" s="198">
        <v>0</v>
      </c>
      <c r="AG87" s="198">
        <v>9.9600000000000009</v>
      </c>
      <c r="AH87" s="198">
        <v>0</v>
      </c>
      <c r="AI87" s="198">
        <v>10</v>
      </c>
      <c r="AJ87" s="198">
        <v>0</v>
      </c>
      <c r="AK87" s="198">
        <v>49.92</v>
      </c>
      <c r="AL87" s="198">
        <v>0</v>
      </c>
      <c r="AM87" s="198">
        <v>0</v>
      </c>
      <c r="AN87" s="198">
        <v>0</v>
      </c>
      <c r="AO87" s="198">
        <v>22.88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159.19</v>
      </c>
      <c r="L88" s="198">
        <v>61.37</v>
      </c>
      <c r="M88" s="198">
        <v>0</v>
      </c>
      <c r="N88" s="198">
        <v>28.94</v>
      </c>
      <c r="O88" s="198">
        <v>48.6</v>
      </c>
      <c r="P88" s="198">
        <v>52.89</v>
      </c>
      <c r="Q88" s="198">
        <v>4.1399999999999997</v>
      </c>
      <c r="R88" s="198">
        <v>6.83</v>
      </c>
      <c r="S88" s="198">
        <v>6.46</v>
      </c>
      <c r="T88" s="198">
        <v>0</v>
      </c>
      <c r="U88" s="198">
        <v>220.1</v>
      </c>
      <c r="V88" s="198">
        <v>3.49</v>
      </c>
      <c r="W88" s="198">
        <v>11.37</v>
      </c>
      <c r="X88" s="198">
        <v>36.14</v>
      </c>
      <c r="Y88" s="198">
        <v>0</v>
      </c>
      <c r="Z88" s="198">
        <v>68.180000000000007</v>
      </c>
      <c r="AA88" s="198">
        <v>17.149999999999999</v>
      </c>
      <c r="AB88" s="198">
        <v>0</v>
      </c>
      <c r="AC88" s="198">
        <v>8.39</v>
      </c>
      <c r="AD88" s="198">
        <v>0</v>
      </c>
      <c r="AE88" s="198">
        <v>0</v>
      </c>
      <c r="AF88" s="198">
        <v>0</v>
      </c>
      <c r="AG88" s="198">
        <v>9.9600000000000009</v>
      </c>
      <c r="AH88" s="198">
        <v>0</v>
      </c>
      <c r="AI88" s="198">
        <v>10</v>
      </c>
      <c r="AJ88" s="198">
        <v>0</v>
      </c>
      <c r="AK88" s="198">
        <v>49.92</v>
      </c>
      <c r="AL88" s="198">
        <v>0</v>
      </c>
      <c r="AM88" s="198">
        <v>0</v>
      </c>
      <c r="AN88" s="198">
        <v>0</v>
      </c>
      <c r="AO88" s="198">
        <v>22.88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159.19</v>
      </c>
      <c r="L89" s="198">
        <v>61.37</v>
      </c>
      <c r="M89" s="198">
        <v>0</v>
      </c>
      <c r="N89" s="198">
        <v>28.94</v>
      </c>
      <c r="O89" s="198">
        <v>48.6</v>
      </c>
      <c r="P89" s="198">
        <v>52.89</v>
      </c>
      <c r="Q89" s="198">
        <v>4.1399999999999997</v>
      </c>
      <c r="R89" s="198">
        <v>5.19</v>
      </c>
      <c r="S89" s="198">
        <v>6.46</v>
      </c>
      <c r="T89" s="198">
        <v>0</v>
      </c>
      <c r="U89" s="198">
        <v>220.1</v>
      </c>
      <c r="V89" s="198">
        <v>3.49</v>
      </c>
      <c r="W89" s="198">
        <v>11.37</v>
      </c>
      <c r="X89" s="198">
        <v>36.14</v>
      </c>
      <c r="Y89" s="198">
        <v>0</v>
      </c>
      <c r="Z89" s="198">
        <v>68.180000000000007</v>
      </c>
      <c r="AA89" s="198">
        <v>17.149999999999999</v>
      </c>
      <c r="AB89" s="198">
        <v>0</v>
      </c>
      <c r="AC89" s="198">
        <v>8.39</v>
      </c>
      <c r="AD89" s="198">
        <v>0</v>
      </c>
      <c r="AE89" s="198">
        <v>0</v>
      </c>
      <c r="AF89" s="198">
        <v>0</v>
      </c>
      <c r="AG89" s="198">
        <v>9.9600000000000009</v>
      </c>
      <c r="AH89" s="198">
        <v>0</v>
      </c>
      <c r="AI89" s="198">
        <v>10</v>
      </c>
      <c r="AJ89" s="198">
        <v>0</v>
      </c>
      <c r="AK89" s="198">
        <v>49.92</v>
      </c>
      <c r="AL89" s="198">
        <v>0</v>
      </c>
      <c r="AM89" s="198">
        <v>0</v>
      </c>
      <c r="AN89" s="198">
        <v>0</v>
      </c>
      <c r="AO89" s="198">
        <v>22.88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159.19</v>
      </c>
      <c r="L90" s="198">
        <v>61.37</v>
      </c>
      <c r="M90" s="198">
        <v>0</v>
      </c>
      <c r="N90" s="198">
        <v>28.94</v>
      </c>
      <c r="O90" s="198">
        <v>48.6</v>
      </c>
      <c r="P90" s="198">
        <v>50.2</v>
      </c>
      <c r="Q90" s="198">
        <v>4.1399999999999997</v>
      </c>
      <c r="R90" s="198">
        <v>5.19</v>
      </c>
      <c r="S90" s="198">
        <v>6.46</v>
      </c>
      <c r="T90" s="198">
        <v>0</v>
      </c>
      <c r="U90" s="198">
        <v>220.1</v>
      </c>
      <c r="V90" s="198">
        <v>3.49</v>
      </c>
      <c r="W90" s="198">
        <v>11.37</v>
      </c>
      <c r="X90" s="198">
        <v>36.14</v>
      </c>
      <c r="Y90" s="198">
        <v>0</v>
      </c>
      <c r="Z90" s="198">
        <v>68.180000000000007</v>
      </c>
      <c r="AA90" s="198">
        <v>17.149999999999999</v>
      </c>
      <c r="AB90" s="198">
        <v>0</v>
      </c>
      <c r="AC90" s="198">
        <v>8.39</v>
      </c>
      <c r="AD90" s="198">
        <v>0</v>
      </c>
      <c r="AE90" s="198">
        <v>0</v>
      </c>
      <c r="AF90" s="198">
        <v>0</v>
      </c>
      <c r="AG90" s="198">
        <v>9.9600000000000009</v>
      </c>
      <c r="AH90" s="198">
        <v>0</v>
      </c>
      <c r="AI90" s="198">
        <v>10</v>
      </c>
      <c r="AJ90" s="198">
        <v>0</v>
      </c>
      <c r="AK90" s="198">
        <v>49.92</v>
      </c>
      <c r="AL90" s="198">
        <v>0</v>
      </c>
      <c r="AM90" s="198">
        <v>0</v>
      </c>
      <c r="AN90" s="198">
        <v>0</v>
      </c>
      <c r="AO90" s="198">
        <v>22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159.19</v>
      </c>
      <c r="L91" s="198">
        <v>61.37</v>
      </c>
      <c r="M91" s="198">
        <v>0</v>
      </c>
      <c r="N91" s="198">
        <v>28.94</v>
      </c>
      <c r="O91" s="198">
        <v>48.6</v>
      </c>
      <c r="P91" s="198">
        <v>50.2</v>
      </c>
      <c r="Q91" s="198">
        <v>4.1399999999999997</v>
      </c>
      <c r="R91" s="198">
        <v>5.19</v>
      </c>
      <c r="S91" s="198">
        <v>6.46</v>
      </c>
      <c r="T91" s="198">
        <v>0</v>
      </c>
      <c r="U91" s="198">
        <v>220.1</v>
      </c>
      <c r="V91" s="198">
        <v>3.49</v>
      </c>
      <c r="W91" s="198">
        <v>11.37</v>
      </c>
      <c r="X91" s="198">
        <v>36.14</v>
      </c>
      <c r="Y91" s="198">
        <v>0</v>
      </c>
      <c r="Z91" s="198">
        <v>68.180000000000007</v>
      </c>
      <c r="AA91" s="198">
        <v>17.149999999999999</v>
      </c>
      <c r="AB91" s="198">
        <v>0</v>
      </c>
      <c r="AC91" s="198">
        <v>8.39</v>
      </c>
      <c r="AD91" s="198">
        <v>0</v>
      </c>
      <c r="AE91" s="198">
        <v>0</v>
      </c>
      <c r="AF91" s="198">
        <v>0</v>
      </c>
      <c r="AG91" s="198">
        <v>9.9600000000000009</v>
      </c>
      <c r="AH91" s="198">
        <v>0</v>
      </c>
      <c r="AI91" s="198">
        <v>10</v>
      </c>
      <c r="AJ91" s="198">
        <v>0</v>
      </c>
      <c r="AK91" s="198">
        <v>49.92</v>
      </c>
      <c r="AL91" s="198">
        <v>0</v>
      </c>
      <c r="AM91" s="198">
        <v>0</v>
      </c>
      <c r="AN91" s="198">
        <v>0</v>
      </c>
      <c r="AO91" s="198">
        <v>22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159.19</v>
      </c>
      <c r="L92" s="198">
        <v>61.37</v>
      </c>
      <c r="M92" s="198">
        <v>0</v>
      </c>
      <c r="N92" s="198">
        <v>28.94</v>
      </c>
      <c r="O92" s="198">
        <v>48.6</v>
      </c>
      <c r="P92" s="198">
        <v>50.2</v>
      </c>
      <c r="Q92" s="198">
        <v>4.1399999999999997</v>
      </c>
      <c r="R92" s="198">
        <v>5.19</v>
      </c>
      <c r="S92" s="198">
        <v>6.46</v>
      </c>
      <c r="T92" s="198">
        <v>0</v>
      </c>
      <c r="U92" s="198">
        <v>220.1</v>
      </c>
      <c r="V92" s="198">
        <v>3.49</v>
      </c>
      <c r="W92" s="198">
        <v>11.37</v>
      </c>
      <c r="X92" s="198">
        <v>36.14</v>
      </c>
      <c r="Y92" s="198">
        <v>0</v>
      </c>
      <c r="Z92" s="198">
        <v>68.180000000000007</v>
      </c>
      <c r="AA92" s="198">
        <v>17.149999999999999</v>
      </c>
      <c r="AB92" s="198">
        <v>0</v>
      </c>
      <c r="AC92" s="198">
        <v>8.39</v>
      </c>
      <c r="AD92" s="198">
        <v>0</v>
      </c>
      <c r="AE92" s="198">
        <v>0</v>
      </c>
      <c r="AF92" s="198">
        <v>0</v>
      </c>
      <c r="AG92" s="198">
        <v>9.9600000000000009</v>
      </c>
      <c r="AH92" s="198">
        <v>0</v>
      </c>
      <c r="AI92" s="198">
        <v>10</v>
      </c>
      <c r="AJ92" s="198">
        <v>0</v>
      </c>
      <c r="AK92" s="198">
        <v>49.92</v>
      </c>
      <c r="AL92" s="198">
        <v>0</v>
      </c>
      <c r="AM92" s="198">
        <v>0</v>
      </c>
      <c r="AN92" s="198">
        <v>0</v>
      </c>
      <c r="AO92" s="198">
        <v>22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159.19</v>
      </c>
      <c r="L93" s="198">
        <v>61.37</v>
      </c>
      <c r="M93" s="198">
        <v>0</v>
      </c>
      <c r="N93" s="198">
        <v>28.94</v>
      </c>
      <c r="O93" s="198">
        <v>48.6</v>
      </c>
      <c r="P93" s="198">
        <v>50.2</v>
      </c>
      <c r="Q93" s="198">
        <v>4.1399999999999997</v>
      </c>
      <c r="R93" s="198">
        <v>6.01</v>
      </c>
      <c r="S93" s="198">
        <v>6.46</v>
      </c>
      <c r="T93" s="198">
        <v>0</v>
      </c>
      <c r="U93" s="198">
        <v>220.1</v>
      </c>
      <c r="V93" s="198">
        <v>3.49</v>
      </c>
      <c r="W93" s="198">
        <v>11.37</v>
      </c>
      <c r="X93" s="198">
        <v>36.14</v>
      </c>
      <c r="Y93" s="198">
        <v>0</v>
      </c>
      <c r="Z93" s="198">
        <v>68.180000000000007</v>
      </c>
      <c r="AA93" s="198">
        <v>17.149999999999999</v>
      </c>
      <c r="AB93" s="198">
        <v>0</v>
      </c>
      <c r="AC93" s="198">
        <v>8.39</v>
      </c>
      <c r="AD93" s="198">
        <v>0</v>
      </c>
      <c r="AE93" s="198">
        <v>0</v>
      </c>
      <c r="AF93" s="198">
        <v>0</v>
      </c>
      <c r="AG93" s="198">
        <v>9.9600000000000009</v>
      </c>
      <c r="AH93" s="198">
        <v>0</v>
      </c>
      <c r="AI93" s="198">
        <v>10</v>
      </c>
      <c r="AJ93" s="198">
        <v>0</v>
      </c>
      <c r="AK93" s="198">
        <v>49.92</v>
      </c>
      <c r="AL93" s="198">
        <v>0</v>
      </c>
      <c r="AM93" s="198">
        <v>0</v>
      </c>
      <c r="AN93" s="198">
        <v>0</v>
      </c>
      <c r="AO93" s="198">
        <v>22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159.19</v>
      </c>
      <c r="L94" s="198">
        <v>61.37</v>
      </c>
      <c r="M94" s="198">
        <v>0</v>
      </c>
      <c r="N94" s="198">
        <v>28.94</v>
      </c>
      <c r="O94" s="198">
        <v>48.6</v>
      </c>
      <c r="P94" s="198">
        <v>50.2</v>
      </c>
      <c r="Q94" s="198">
        <v>4.1399999999999997</v>
      </c>
      <c r="R94" s="198">
        <v>6.01</v>
      </c>
      <c r="S94" s="198">
        <v>6.46</v>
      </c>
      <c r="T94" s="198">
        <v>0</v>
      </c>
      <c r="U94" s="198">
        <v>220.1</v>
      </c>
      <c r="V94" s="198">
        <v>3.49</v>
      </c>
      <c r="W94" s="198">
        <v>11.37</v>
      </c>
      <c r="X94" s="198">
        <v>36.14</v>
      </c>
      <c r="Y94" s="198">
        <v>0</v>
      </c>
      <c r="Z94" s="198">
        <v>68.180000000000007</v>
      </c>
      <c r="AA94" s="198">
        <v>17.149999999999999</v>
      </c>
      <c r="AB94" s="198">
        <v>0</v>
      </c>
      <c r="AC94" s="198">
        <v>8.39</v>
      </c>
      <c r="AD94" s="198">
        <v>0</v>
      </c>
      <c r="AE94" s="198">
        <v>0</v>
      </c>
      <c r="AF94" s="198">
        <v>0</v>
      </c>
      <c r="AG94" s="198">
        <v>9.9600000000000009</v>
      </c>
      <c r="AH94" s="198">
        <v>0</v>
      </c>
      <c r="AI94" s="198">
        <v>10</v>
      </c>
      <c r="AJ94" s="198">
        <v>0</v>
      </c>
      <c r="AK94" s="198">
        <v>49.92</v>
      </c>
      <c r="AL94" s="198">
        <v>0</v>
      </c>
      <c r="AM94" s="198">
        <v>0</v>
      </c>
      <c r="AN94" s="198">
        <v>0</v>
      </c>
      <c r="AO94" s="198">
        <v>22.88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159.19</v>
      </c>
      <c r="L95" s="198">
        <v>61.37</v>
      </c>
      <c r="M95" s="198">
        <v>0</v>
      </c>
      <c r="N95" s="198">
        <v>28.94</v>
      </c>
      <c r="O95" s="198">
        <v>48.6</v>
      </c>
      <c r="P95" s="198">
        <v>50.2</v>
      </c>
      <c r="Q95" s="198">
        <v>4.1399999999999997</v>
      </c>
      <c r="R95" s="198">
        <v>6.83</v>
      </c>
      <c r="S95" s="198">
        <v>6.46</v>
      </c>
      <c r="T95" s="198">
        <v>0</v>
      </c>
      <c r="U95" s="198">
        <v>220.1</v>
      </c>
      <c r="V95" s="198">
        <v>3.49</v>
      </c>
      <c r="W95" s="198">
        <v>11.37</v>
      </c>
      <c r="X95" s="198">
        <v>36.14</v>
      </c>
      <c r="Y95" s="198">
        <v>0</v>
      </c>
      <c r="Z95" s="198">
        <v>68.180000000000007</v>
      </c>
      <c r="AA95" s="198">
        <v>17.149999999999999</v>
      </c>
      <c r="AB95" s="198">
        <v>0</v>
      </c>
      <c r="AC95" s="198">
        <v>8.6300000000000008</v>
      </c>
      <c r="AD95" s="198">
        <v>0</v>
      </c>
      <c r="AE95" s="198">
        <v>0</v>
      </c>
      <c r="AF95" s="198">
        <v>0</v>
      </c>
      <c r="AG95" s="198">
        <v>9.9600000000000009</v>
      </c>
      <c r="AH95" s="198">
        <v>0</v>
      </c>
      <c r="AI95" s="198">
        <v>10</v>
      </c>
      <c r="AJ95" s="198">
        <v>0</v>
      </c>
      <c r="AK95" s="198">
        <v>49.92</v>
      </c>
      <c r="AL95" s="198">
        <v>0</v>
      </c>
      <c r="AM95" s="198">
        <v>0</v>
      </c>
      <c r="AN95" s="198">
        <v>0</v>
      </c>
      <c r="AO95" s="198">
        <v>22.88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159.19</v>
      </c>
      <c r="L96" s="198">
        <v>61.37</v>
      </c>
      <c r="M96" s="198">
        <v>0</v>
      </c>
      <c r="N96" s="198">
        <v>28.94</v>
      </c>
      <c r="O96" s="198">
        <v>48.6</v>
      </c>
      <c r="P96" s="198">
        <v>50.2</v>
      </c>
      <c r="Q96" s="198">
        <v>4.1399999999999997</v>
      </c>
      <c r="R96" s="198">
        <v>6.83</v>
      </c>
      <c r="S96" s="198">
        <v>6.46</v>
      </c>
      <c r="T96" s="198">
        <v>0</v>
      </c>
      <c r="U96" s="198">
        <v>220.1</v>
      </c>
      <c r="V96" s="198">
        <v>3.49</v>
      </c>
      <c r="W96" s="198">
        <v>11.37</v>
      </c>
      <c r="X96" s="198">
        <v>36.14</v>
      </c>
      <c r="Y96" s="198">
        <v>0</v>
      </c>
      <c r="Z96" s="198">
        <v>68.180000000000007</v>
      </c>
      <c r="AA96" s="198">
        <v>17.149999999999999</v>
      </c>
      <c r="AB96" s="198">
        <v>0</v>
      </c>
      <c r="AC96" s="198">
        <v>8.6300000000000008</v>
      </c>
      <c r="AD96" s="198">
        <v>0</v>
      </c>
      <c r="AE96" s="198">
        <v>0</v>
      </c>
      <c r="AF96" s="198">
        <v>0</v>
      </c>
      <c r="AG96" s="198">
        <v>9.9600000000000009</v>
      </c>
      <c r="AH96" s="198">
        <v>0</v>
      </c>
      <c r="AI96" s="198">
        <v>10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22.88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159.19</v>
      </c>
      <c r="L97" s="198">
        <v>61.37</v>
      </c>
      <c r="M97" s="198">
        <v>0</v>
      </c>
      <c r="N97" s="198">
        <v>28.94</v>
      </c>
      <c r="O97" s="198">
        <v>23.84</v>
      </c>
      <c r="P97" s="198">
        <v>50.2</v>
      </c>
      <c r="Q97" s="198">
        <v>4.1399999999999997</v>
      </c>
      <c r="R97" s="198">
        <v>7.65</v>
      </c>
      <c r="S97" s="198">
        <v>6.46</v>
      </c>
      <c r="T97" s="198">
        <v>0</v>
      </c>
      <c r="U97" s="198">
        <v>220.1</v>
      </c>
      <c r="V97" s="198">
        <v>3.49</v>
      </c>
      <c r="W97" s="198">
        <v>11.37</v>
      </c>
      <c r="X97" s="198">
        <v>36.14</v>
      </c>
      <c r="Y97" s="198">
        <v>0</v>
      </c>
      <c r="Z97" s="198">
        <v>68.180000000000007</v>
      </c>
      <c r="AA97" s="198">
        <v>17.149999999999999</v>
      </c>
      <c r="AB97" s="198">
        <v>0</v>
      </c>
      <c r="AC97" s="198">
        <v>12.4</v>
      </c>
      <c r="AD97" s="198">
        <v>0</v>
      </c>
      <c r="AE97" s="198">
        <v>0</v>
      </c>
      <c r="AF97" s="198">
        <v>0</v>
      </c>
      <c r="AG97" s="198">
        <v>9.9600000000000009</v>
      </c>
      <c r="AH97" s="198">
        <v>0</v>
      </c>
      <c r="AI97" s="198">
        <v>30</v>
      </c>
      <c r="AJ97" s="198">
        <v>0</v>
      </c>
      <c r="AK97" s="198">
        <v>49.92</v>
      </c>
      <c r="AL97" s="198">
        <v>0</v>
      </c>
      <c r="AM97" s="198">
        <v>0</v>
      </c>
      <c r="AN97" s="198">
        <v>0</v>
      </c>
      <c r="AO97" s="198">
        <v>22.34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159.19</v>
      </c>
      <c r="L98" s="198">
        <v>61.37</v>
      </c>
      <c r="M98" s="198">
        <v>0</v>
      </c>
      <c r="N98" s="198">
        <v>28.94</v>
      </c>
      <c r="O98" s="198">
        <v>23.84</v>
      </c>
      <c r="P98" s="198">
        <v>50.2</v>
      </c>
      <c r="Q98" s="198">
        <v>4.1399999999999997</v>
      </c>
      <c r="R98" s="198">
        <v>7.65</v>
      </c>
      <c r="S98" s="198">
        <v>6.46</v>
      </c>
      <c r="T98" s="198">
        <v>0</v>
      </c>
      <c r="U98" s="198">
        <v>220.1</v>
      </c>
      <c r="V98" s="198">
        <v>3.49</v>
      </c>
      <c r="W98" s="198">
        <v>11.37</v>
      </c>
      <c r="X98" s="198">
        <v>36.14</v>
      </c>
      <c r="Y98" s="198">
        <v>0</v>
      </c>
      <c r="Z98" s="198">
        <v>68.180000000000007</v>
      </c>
      <c r="AA98" s="198">
        <v>17.149999999999999</v>
      </c>
      <c r="AB98" s="198">
        <v>0</v>
      </c>
      <c r="AC98" s="198">
        <v>12.4</v>
      </c>
      <c r="AD98" s="198">
        <v>0</v>
      </c>
      <c r="AE98" s="198">
        <v>0</v>
      </c>
      <c r="AF98" s="198">
        <v>0</v>
      </c>
      <c r="AG98" s="198">
        <v>9.9600000000000009</v>
      </c>
      <c r="AH98" s="198">
        <v>0</v>
      </c>
      <c r="AI98" s="198">
        <v>30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23.2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3.5113400000000023</v>
      </c>
      <c r="L99">
        <f t="shared" si="0"/>
        <v>1.4237499999999981</v>
      </c>
      <c r="M99">
        <f t="shared" si="0"/>
        <v>0</v>
      </c>
      <c r="N99">
        <f t="shared" si="0"/>
        <v>0.69456000000000107</v>
      </c>
      <c r="O99">
        <f t="shared" si="0"/>
        <v>1.1540199999999996</v>
      </c>
      <c r="P99">
        <f t="shared" si="0"/>
        <v>1.3708650000000018</v>
      </c>
      <c r="Q99">
        <f t="shared" si="0"/>
        <v>9.9359999999999782E-2</v>
      </c>
      <c r="R99">
        <f t="shared" si="0"/>
        <v>0.12824999999999995</v>
      </c>
      <c r="S99">
        <f t="shared" si="0"/>
        <v>0.15503999999999996</v>
      </c>
      <c r="T99">
        <f t="shared" si="0"/>
        <v>0</v>
      </c>
      <c r="U99">
        <f t="shared" si="0"/>
        <v>5.2823999999999973</v>
      </c>
      <c r="V99">
        <f t="shared" si="0"/>
        <v>8.3760000000000112E-2</v>
      </c>
      <c r="W99">
        <f t="shared" si="0"/>
        <v>0.27287999999999996</v>
      </c>
      <c r="X99">
        <f t="shared" si="0"/>
        <v>0.86735999999999935</v>
      </c>
      <c r="Y99">
        <f t="shared" si="0"/>
        <v>0</v>
      </c>
      <c r="Z99">
        <f t="shared" si="0"/>
        <v>1.6363200000000018</v>
      </c>
      <c r="AA99">
        <f t="shared" si="0"/>
        <v>0.41160000000000058</v>
      </c>
      <c r="AB99">
        <f t="shared" si="0"/>
        <v>0</v>
      </c>
      <c r="AC99">
        <f t="shared" si="0"/>
        <v>0.26100250000000019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0.31398749999999997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0.68763749999999979</v>
      </c>
      <c r="AP99">
        <f t="shared" si="0"/>
        <v>0</v>
      </c>
      <c r="AQ99">
        <f t="shared" ref="AQ99:AT99" si="1">SUM(AQ3:AQ98)/4000</f>
        <v>0.20315250000000001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4.53</v>
      </c>
      <c r="L3" s="198">
        <v>479.08</v>
      </c>
      <c r="M3" s="198">
        <v>25.75</v>
      </c>
      <c r="N3" s="198">
        <v>34.950000000000003</v>
      </c>
      <c r="O3" s="198">
        <v>0</v>
      </c>
      <c r="P3" s="198">
        <v>37.159999999999997</v>
      </c>
      <c r="Q3" s="198">
        <v>5</v>
      </c>
      <c r="R3" s="198">
        <v>6.27</v>
      </c>
      <c r="S3" s="198">
        <v>7.81</v>
      </c>
      <c r="T3" s="198">
        <v>0</v>
      </c>
      <c r="U3" s="198">
        <v>123.93</v>
      </c>
      <c r="V3" s="198">
        <v>4.22</v>
      </c>
      <c r="W3" s="198">
        <v>13.74</v>
      </c>
      <c r="X3" s="198">
        <v>43.66</v>
      </c>
      <c r="Y3" s="198">
        <v>0</v>
      </c>
      <c r="Z3" s="198">
        <v>74.94</v>
      </c>
      <c r="AA3" s="198">
        <v>20.72</v>
      </c>
      <c r="AB3" s="198">
        <v>0</v>
      </c>
      <c r="AC3" s="198">
        <v>19.23</v>
      </c>
      <c r="AD3" s="198">
        <v>0</v>
      </c>
      <c r="AE3" s="198">
        <v>0</v>
      </c>
      <c r="AF3" s="198">
        <v>0</v>
      </c>
      <c r="AG3" s="198">
        <v>11.95</v>
      </c>
      <c r="AH3" s="198">
        <v>0</v>
      </c>
      <c r="AI3" s="198">
        <v>17.170000000000002</v>
      </c>
      <c r="AJ3" s="198">
        <v>0</v>
      </c>
      <c r="AK3" s="198">
        <v>69.599999999999994</v>
      </c>
      <c r="AL3" s="198">
        <v>0</v>
      </c>
      <c r="AM3" s="198">
        <v>0</v>
      </c>
      <c r="AN3" s="198">
        <v>0</v>
      </c>
      <c r="AO3" s="198">
        <v>51.01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4.53</v>
      </c>
      <c r="L4" s="198">
        <v>479.08</v>
      </c>
      <c r="M4" s="198">
        <v>25.75</v>
      </c>
      <c r="N4" s="198">
        <v>34.950000000000003</v>
      </c>
      <c r="O4" s="198">
        <v>0</v>
      </c>
      <c r="P4" s="198">
        <v>37.159999999999997</v>
      </c>
      <c r="Q4" s="198">
        <v>5</v>
      </c>
      <c r="R4" s="198">
        <v>6.27</v>
      </c>
      <c r="S4" s="198">
        <v>7.81</v>
      </c>
      <c r="T4" s="198">
        <v>0</v>
      </c>
      <c r="U4" s="198">
        <v>123.93</v>
      </c>
      <c r="V4" s="198">
        <v>4.22</v>
      </c>
      <c r="W4" s="198">
        <v>13.74</v>
      </c>
      <c r="X4" s="198">
        <v>43.66</v>
      </c>
      <c r="Y4" s="198">
        <v>0</v>
      </c>
      <c r="Z4" s="198">
        <v>74.94</v>
      </c>
      <c r="AA4" s="198">
        <v>20.72</v>
      </c>
      <c r="AB4" s="198">
        <v>0</v>
      </c>
      <c r="AC4" s="198">
        <v>19.23</v>
      </c>
      <c r="AD4" s="198">
        <v>0</v>
      </c>
      <c r="AE4" s="198">
        <v>0</v>
      </c>
      <c r="AF4" s="198">
        <v>0</v>
      </c>
      <c r="AG4" s="198">
        <v>11.95</v>
      </c>
      <c r="AH4" s="198">
        <v>0</v>
      </c>
      <c r="AI4" s="198">
        <v>37.44</v>
      </c>
      <c r="AJ4" s="198">
        <v>0</v>
      </c>
      <c r="AK4" s="198">
        <v>69.599999999999994</v>
      </c>
      <c r="AL4" s="198">
        <v>0</v>
      </c>
      <c r="AM4" s="198">
        <v>0</v>
      </c>
      <c r="AN4" s="198">
        <v>0</v>
      </c>
      <c r="AO4" s="198">
        <v>51.01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4.53</v>
      </c>
      <c r="L5" s="198">
        <v>479.08</v>
      </c>
      <c r="M5" s="198">
        <v>25.75</v>
      </c>
      <c r="N5" s="198">
        <v>34.950000000000003</v>
      </c>
      <c r="O5" s="198">
        <v>0</v>
      </c>
      <c r="P5" s="198">
        <v>37.159999999999997</v>
      </c>
      <c r="Q5" s="198">
        <v>5</v>
      </c>
      <c r="R5" s="198">
        <v>6.27</v>
      </c>
      <c r="S5" s="198">
        <v>7.81</v>
      </c>
      <c r="T5" s="198">
        <v>0</v>
      </c>
      <c r="U5" s="198">
        <v>123.93</v>
      </c>
      <c r="V5" s="198">
        <v>4.22</v>
      </c>
      <c r="W5" s="198">
        <v>13.74</v>
      </c>
      <c r="X5" s="198">
        <v>43.66</v>
      </c>
      <c r="Y5" s="198">
        <v>0</v>
      </c>
      <c r="Z5" s="198">
        <v>74.94</v>
      </c>
      <c r="AA5" s="198">
        <v>20.72</v>
      </c>
      <c r="AB5" s="198">
        <v>0</v>
      </c>
      <c r="AC5" s="198">
        <v>19.23</v>
      </c>
      <c r="AD5" s="198">
        <v>0</v>
      </c>
      <c r="AE5" s="198">
        <v>0</v>
      </c>
      <c r="AF5" s="198">
        <v>0</v>
      </c>
      <c r="AG5" s="198">
        <v>11.95</v>
      </c>
      <c r="AH5" s="198">
        <v>0</v>
      </c>
      <c r="AI5" s="198">
        <v>37.44</v>
      </c>
      <c r="AJ5" s="198">
        <v>0</v>
      </c>
      <c r="AK5" s="198">
        <v>69.599999999999994</v>
      </c>
      <c r="AL5" s="198">
        <v>0</v>
      </c>
      <c r="AM5" s="198">
        <v>0</v>
      </c>
      <c r="AN5" s="198">
        <v>0</v>
      </c>
      <c r="AO5" s="198">
        <v>55.16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4.53</v>
      </c>
      <c r="L6" s="198">
        <v>479.08</v>
      </c>
      <c r="M6" s="198">
        <v>25.75</v>
      </c>
      <c r="N6" s="198">
        <v>34.950000000000003</v>
      </c>
      <c r="O6" s="198">
        <v>0</v>
      </c>
      <c r="P6" s="198">
        <v>37.159999999999997</v>
      </c>
      <c r="Q6" s="198">
        <v>5</v>
      </c>
      <c r="R6" s="198">
        <v>6.27</v>
      </c>
      <c r="S6" s="198">
        <v>7.81</v>
      </c>
      <c r="T6" s="198">
        <v>0</v>
      </c>
      <c r="U6" s="198">
        <v>123.93</v>
      </c>
      <c r="V6" s="198">
        <v>4.22</v>
      </c>
      <c r="W6" s="198">
        <v>13.74</v>
      </c>
      <c r="X6" s="198">
        <v>43.66</v>
      </c>
      <c r="Y6" s="198">
        <v>0</v>
      </c>
      <c r="Z6" s="198">
        <v>74.94</v>
      </c>
      <c r="AA6" s="198">
        <v>20.72</v>
      </c>
      <c r="AB6" s="198">
        <v>0</v>
      </c>
      <c r="AC6" s="198">
        <v>19.23</v>
      </c>
      <c r="AD6" s="198">
        <v>0</v>
      </c>
      <c r="AE6" s="198">
        <v>0</v>
      </c>
      <c r="AF6" s="198">
        <v>0</v>
      </c>
      <c r="AG6" s="198">
        <v>11.95</v>
      </c>
      <c r="AH6" s="198">
        <v>0</v>
      </c>
      <c r="AI6" s="198">
        <v>37.44</v>
      </c>
      <c r="AJ6" s="198">
        <v>0</v>
      </c>
      <c r="AK6" s="198">
        <v>69.599999999999994</v>
      </c>
      <c r="AL6" s="198">
        <v>0</v>
      </c>
      <c r="AM6" s="198">
        <v>0</v>
      </c>
      <c r="AN6" s="198">
        <v>0</v>
      </c>
      <c r="AO6" s="198">
        <v>57.51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4.53</v>
      </c>
      <c r="L7" s="198">
        <v>479.08</v>
      </c>
      <c r="M7" s="198">
        <v>25.75</v>
      </c>
      <c r="N7" s="198">
        <v>34.950000000000003</v>
      </c>
      <c r="O7" s="198">
        <v>0</v>
      </c>
      <c r="P7" s="198">
        <v>37.159999999999997</v>
      </c>
      <c r="Q7" s="198">
        <v>5</v>
      </c>
      <c r="R7" s="198">
        <v>6.27</v>
      </c>
      <c r="S7" s="198">
        <v>7.81</v>
      </c>
      <c r="T7" s="198">
        <v>0</v>
      </c>
      <c r="U7" s="198">
        <v>123.93</v>
      </c>
      <c r="V7" s="198">
        <v>4.22</v>
      </c>
      <c r="W7" s="198">
        <v>13.74</v>
      </c>
      <c r="X7" s="198">
        <v>43.66</v>
      </c>
      <c r="Y7" s="198">
        <v>0</v>
      </c>
      <c r="Z7" s="198">
        <v>74.94</v>
      </c>
      <c r="AA7" s="198">
        <v>20.72</v>
      </c>
      <c r="AB7" s="198">
        <v>0</v>
      </c>
      <c r="AC7" s="198">
        <v>19.23</v>
      </c>
      <c r="AD7" s="198">
        <v>0</v>
      </c>
      <c r="AE7" s="198">
        <v>0</v>
      </c>
      <c r="AF7" s="198">
        <v>0</v>
      </c>
      <c r="AG7" s="198">
        <v>11.95</v>
      </c>
      <c r="AH7" s="198">
        <v>0</v>
      </c>
      <c r="AI7" s="198">
        <v>37.44</v>
      </c>
      <c r="AJ7" s="198">
        <v>0</v>
      </c>
      <c r="AK7" s="198">
        <v>69.599999999999994</v>
      </c>
      <c r="AL7" s="198">
        <v>0</v>
      </c>
      <c r="AM7" s="198">
        <v>0</v>
      </c>
      <c r="AN7" s="198">
        <v>0</v>
      </c>
      <c r="AO7" s="198">
        <v>52.86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4.53</v>
      </c>
      <c r="L8" s="198">
        <v>479.08</v>
      </c>
      <c r="M8" s="198">
        <v>25.75</v>
      </c>
      <c r="N8" s="198">
        <v>34.950000000000003</v>
      </c>
      <c r="O8" s="198">
        <v>0</v>
      </c>
      <c r="P8" s="198">
        <v>37.159999999999997</v>
      </c>
      <c r="Q8" s="198">
        <v>5</v>
      </c>
      <c r="R8" s="198">
        <v>6.27</v>
      </c>
      <c r="S8" s="198">
        <v>7.81</v>
      </c>
      <c r="T8" s="198">
        <v>0</v>
      </c>
      <c r="U8" s="198">
        <v>123.93</v>
      </c>
      <c r="V8" s="198">
        <v>4.22</v>
      </c>
      <c r="W8" s="198">
        <v>13.74</v>
      </c>
      <c r="X8" s="198">
        <v>43.66</v>
      </c>
      <c r="Y8" s="198">
        <v>0</v>
      </c>
      <c r="Z8" s="198">
        <v>74.94</v>
      </c>
      <c r="AA8" s="198">
        <v>20.72</v>
      </c>
      <c r="AB8" s="198">
        <v>0</v>
      </c>
      <c r="AC8" s="198">
        <v>19.23</v>
      </c>
      <c r="AD8" s="198">
        <v>0</v>
      </c>
      <c r="AE8" s="198">
        <v>0</v>
      </c>
      <c r="AF8" s="198">
        <v>0</v>
      </c>
      <c r="AG8" s="198">
        <v>11.95</v>
      </c>
      <c r="AH8" s="198">
        <v>0</v>
      </c>
      <c r="AI8" s="198">
        <v>25</v>
      </c>
      <c r="AJ8" s="198">
        <v>0</v>
      </c>
      <c r="AK8" s="198">
        <v>69.599999999999994</v>
      </c>
      <c r="AL8" s="198">
        <v>0</v>
      </c>
      <c r="AM8" s="198">
        <v>0</v>
      </c>
      <c r="AN8" s="198">
        <v>0</v>
      </c>
      <c r="AO8" s="198">
        <v>26.94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4.53</v>
      </c>
      <c r="L9" s="198">
        <v>479.08</v>
      </c>
      <c r="M9" s="198">
        <v>25.75</v>
      </c>
      <c r="N9" s="198">
        <v>34.950000000000003</v>
      </c>
      <c r="O9" s="198">
        <v>0</v>
      </c>
      <c r="P9" s="198">
        <v>37.159999999999997</v>
      </c>
      <c r="Q9" s="198">
        <v>5</v>
      </c>
      <c r="R9" s="198">
        <v>6.27</v>
      </c>
      <c r="S9" s="198">
        <v>7.81</v>
      </c>
      <c r="T9" s="198">
        <v>0</v>
      </c>
      <c r="U9" s="198">
        <v>123.93</v>
      </c>
      <c r="V9" s="198">
        <v>4.22</v>
      </c>
      <c r="W9" s="198">
        <v>13.74</v>
      </c>
      <c r="X9" s="198">
        <v>43.66</v>
      </c>
      <c r="Y9" s="198">
        <v>0</v>
      </c>
      <c r="Z9" s="198">
        <v>74.94</v>
      </c>
      <c r="AA9" s="198">
        <v>20.72</v>
      </c>
      <c r="AB9" s="198">
        <v>0</v>
      </c>
      <c r="AC9" s="198">
        <v>19.23</v>
      </c>
      <c r="AD9" s="198">
        <v>0</v>
      </c>
      <c r="AE9" s="198">
        <v>0</v>
      </c>
      <c r="AF9" s="198">
        <v>0</v>
      </c>
      <c r="AG9" s="198">
        <v>11.95</v>
      </c>
      <c r="AH9" s="198">
        <v>0</v>
      </c>
      <c r="AI9" s="198">
        <v>25</v>
      </c>
      <c r="AJ9" s="198">
        <v>0</v>
      </c>
      <c r="AK9" s="198">
        <v>69.599999999999994</v>
      </c>
      <c r="AL9" s="198">
        <v>0</v>
      </c>
      <c r="AM9" s="198">
        <v>0</v>
      </c>
      <c r="AN9" s="198">
        <v>0</v>
      </c>
      <c r="AO9" s="198">
        <v>27.8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4.53</v>
      </c>
      <c r="L10" s="198">
        <v>479.08</v>
      </c>
      <c r="M10" s="198">
        <v>25.75</v>
      </c>
      <c r="N10" s="198">
        <v>34.950000000000003</v>
      </c>
      <c r="O10" s="198">
        <v>0</v>
      </c>
      <c r="P10" s="198">
        <v>37.159999999999997</v>
      </c>
      <c r="Q10" s="198">
        <v>5</v>
      </c>
      <c r="R10" s="198">
        <v>6.27</v>
      </c>
      <c r="S10" s="198">
        <v>7.81</v>
      </c>
      <c r="T10" s="198">
        <v>0</v>
      </c>
      <c r="U10" s="198">
        <v>123.93</v>
      </c>
      <c r="V10" s="198">
        <v>4.22</v>
      </c>
      <c r="W10" s="198">
        <v>13.74</v>
      </c>
      <c r="X10" s="198">
        <v>43.66</v>
      </c>
      <c r="Y10" s="198">
        <v>0</v>
      </c>
      <c r="Z10" s="198">
        <v>74.94</v>
      </c>
      <c r="AA10" s="198">
        <v>20.72</v>
      </c>
      <c r="AB10" s="198">
        <v>0</v>
      </c>
      <c r="AC10" s="198">
        <v>19.23</v>
      </c>
      <c r="AD10" s="198">
        <v>0</v>
      </c>
      <c r="AE10" s="198">
        <v>0</v>
      </c>
      <c r="AF10" s="198">
        <v>0</v>
      </c>
      <c r="AG10" s="198">
        <v>11.95</v>
      </c>
      <c r="AH10" s="198">
        <v>0</v>
      </c>
      <c r="AI10" s="198">
        <v>25</v>
      </c>
      <c r="AJ10" s="198">
        <v>0</v>
      </c>
      <c r="AK10" s="198">
        <v>69.599999999999994</v>
      </c>
      <c r="AL10" s="198">
        <v>0</v>
      </c>
      <c r="AM10" s="198">
        <v>0</v>
      </c>
      <c r="AN10" s="198">
        <v>0</v>
      </c>
      <c r="AO10" s="198">
        <v>29.19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4.53</v>
      </c>
      <c r="L11" s="198">
        <v>479.08</v>
      </c>
      <c r="M11" s="198">
        <v>25.75</v>
      </c>
      <c r="N11" s="198">
        <v>34.950000000000003</v>
      </c>
      <c r="O11" s="198">
        <v>0</v>
      </c>
      <c r="P11" s="198">
        <v>37.159999999999997</v>
      </c>
      <c r="Q11" s="198">
        <v>5</v>
      </c>
      <c r="R11" s="198">
        <v>6.27</v>
      </c>
      <c r="S11" s="198">
        <v>7.81</v>
      </c>
      <c r="T11" s="198">
        <v>0</v>
      </c>
      <c r="U11" s="198">
        <v>123.93</v>
      </c>
      <c r="V11" s="198">
        <v>4.22</v>
      </c>
      <c r="W11" s="198">
        <v>13.74</v>
      </c>
      <c r="X11" s="198">
        <v>43.66</v>
      </c>
      <c r="Y11" s="198">
        <v>0</v>
      </c>
      <c r="Z11" s="198">
        <v>74.94</v>
      </c>
      <c r="AA11" s="198">
        <v>20.72</v>
      </c>
      <c r="AB11" s="198">
        <v>0</v>
      </c>
      <c r="AC11" s="198">
        <v>19.23</v>
      </c>
      <c r="AD11" s="198">
        <v>0</v>
      </c>
      <c r="AE11" s="198">
        <v>0</v>
      </c>
      <c r="AF11" s="198">
        <v>0</v>
      </c>
      <c r="AG11" s="198">
        <v>11.95</v>
      </c>
      <c r="AH11" s="198">
        <v>0</v>
      </c>
      <c r="AI11" s="198">
        <v>25</v>
      </c>
      <c r="AJ11" s="198">
        <v>0</v>
      </c>
      <c r="AK11" s="198">
        <v>69.599999999999994</v>
      </c>
      <c r="AL11" s="198">
        <v>0</v>
      </c>
      <c r="AM11" s="198">
        <v>0</v>
      </c>
      <c r="AN11" s="198">
        <v>0</v>
      </c>
      <c r="AO11" s="198">
        <v>25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4.83</v>
      </c>
      <c r="L12" s="198">
        <v>479.08</v>
      </c>
      <c r="M12" s="198">
        <v>25.75</v>
      </c>
      <c r="N12" s="198">
        <v>34.950000000000003</v>
      </c>
      <c r="O12" s="198">
        <v>0</v>
      </c>
      <c r="P12" s="198">
        <v>37.159999999999997</v>
      </c>
      <c r="Q12" s="198">
        <v>5</v>
      </c>
      <c r="R12" s="198">
        <v>6.27</v>
      </c>
      <c r="S12" s="198">
        <v>7.81</v>
      </c>
      <c r="T12" s="198">
        <v>0</v>
      </c>
      <c r="U12" s="198">
        <v>123.93</v>
      </c>
      <c r="V12" s="198">
        <v>4.22</v>
      </c>
      <c r="W12" s="198">
        <v>13.74</v>
      </c>
      <c r="X12" s="198">
        <v>43.66</v>
      </c>
      <c r="Y12" s="198">
        <v>0</v>
      </c>
      <c r="Z12" s="198">
        <v>74.94</v>
      </c>
      <c r="AA12" s="198">
        <v>20.72</v>
      </c>
      <c r="AB12" s="198">
        <v>0</v>
      </c>
      <c r="AC12" s="198">
        <v>19.23</v>
      </c>
      <c r="AD12" s="198">
        <v>0</v>
      </c>
      <c r="AE12" s="198">
        <v>0</v>
      </c>
      <c r="AF12" s="198">
        <v>0</v>
      </c>
      <c r="AG12" s="198">
        <v>11.95</v>
      </c>
      <c r="AH12" s="198">
        <v>0</v>
      </c>
      <c r="AI12" s="198">
        <v>25</v>
      </c>
      <c r="AJ12" s="198">
        <v>0</v>
      </c>
      <c r="AK12" s="198">
        <v>69.599999999999994</v>
      </c>
      <c r="AL12" s="198">
        <v>0</v>
      </c>
      <c r="AM12" s="198">
        <v>0</v>
      </c>
      <c r="AN12" s="198">
        <v>0</v>
      </c>
      <c r="AO12" s="198">
        <v>26.52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5.03</v>
      </c>
      <c r="L13" s="198">
        <v>479.08</v>
      </c>
      <c r="M13" s="198">
        <v>25.75</v>
      </c>
      <c r="N13" s="198">
        <v>34.950000000000003</v>
      </c>
      <c r="O13" s="198">
        <v>0</v>
      </c>
      <c r="P13" s="198">
        <v>37.159999999999997</v>
      </c>
      <c r="Q13" s="198">
        <v>5</v>
      </c>
      <c r="R13" s="198">
        <v>6.27</v>
      </c>
      <c r="S13" s="198">
        <v>7.81</v>
      </c>
      <c r="T13" s="198">
        <v>0</v>
      </c>
      <c r="U13" s="198">
        <v>123.93</v>
      </c>
      <c r="V13" s="198">
        <v>4.22</v>
      </c>
      <c r="W13" s="198">
        <v>13.74</v>
      </c>
      <c r="X13" s="198">
        <v>43.66</v>
      </c>
      <c r="Y13" s="198">
        <v>0</v>
      </c>
      <c r="Z13" s="198">
        <v>74.94</v>
      </c>
      <c r="AA13" s="198">
        <v>20.72</v>
      </c>
      <c r="AB13" s="198">
        <v>0</v>
      </c>
      <c r="AC13" s="198">
        <v>19.23</v>
      </c>
      <c r="AD13" s="198">
        <v>0</v>
      </c>
      <c r="AE13" s="198">
        <v>0</v>
      </c>
      <c r="AF13" s="198">
        <v>0</v>
      </c>
      <c r="AG13" s="198">
        <v>11.95</v>
      </c>
      <c r="AH13" s="198">
        <v>0</v>
      </c>
      <c r="AI13" s="198">
        <v>25</v>
      </c>
      <c r="AJ13" s="198">
        <v>0</v>
      </c>
      <c r="AK13" s="198">
        <v>69.599999999999994</v>
      </c>
      <c r="AL13" s="198">
        <v>0</v>
      </c>
      <c r="AM13" s="198">
        <v>0</v>
      </c>
      <c r="AN13" s="198">
        <v>0</v>
      </c>
      <c r="AO13" s="198">
        <v>27.44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5.32</v>
      </c>
      <c r="L14" s="198">
        <v>479.08</v>
      </c>
      <c r="M14" s="198">
        <v>25.75</v>
      </c>
      <c r="N14" s="198">
        <v>34.950000000000003</v>
      </c>
      <c r="O14" s="198">
        <v>0</v>
      </c>
      <c r="P14" s="198">
        <v>37.159999999999997</v>
      </c>
      <c r="Q14" s="198">
        <v>5</v>
      </c>
      <c r="R14" s="198">
        <v>6.27</v>
      </c>
      <c r="S14" s="198">
        <v>7.81</v>
      </c>
      <c r="T14" s="198">
        <v>0</v>
      </c>
      <c r="U14" s="198">
        <v>123.93</v>
      </c>
      <c r="V14" s="198">
        <v>4.22</v>
      </c>
      <c r="W14" s="198">
        <v>13.74</v>
      </c>
      <c r="X14" s="198">
        <v>43.66</v>
      </c>
      <c r="Y14" s="198">
        <v>0</v>
      </c>
      <c r="Z14" s="198">
        <v>74.94</v>
      </c>
      <c r="AA14" s="198">
        <v>20.72</v>
      </c>
      <c r="AB14" s="198">
        <v>0</v>
      </c>
      <c r="AC14" s="198">
        <v>19.23</v>
      </c>
      <c r="AD14" s="198">
        <v>0</v>
      </c>
      <c r="AE14" s="198">
        <v>0</v>
      </c>
      <c r="AF14" s="198">
        <v>0</v>
      </c>
      <c r="AG14" s="198">
        <v>11.95</v>
      </c>
      <c r="AH14" s="198">
        <v>0</v>
      </c>
      <c r="AI14" s="198">
        <v>25</v>
      </c>
      <c r="AJ14" s="198">
        <v>0</v>
      </c>
      <c r="AK14" s="198">
        <v>69.599999999999994</v>
      </c>
      <c r="AL14" s="198">
        <v>0</v>
      </c>
      <c r="AM14" s="198">
        <v>0</v>
      </c>
      <c r="AN14" s="198">
        <v>0</v>
      </c>
      <c r="AO14" s="198">
        <v>28.81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5.61</v>
      </c>
      <c r="L15" s="198">
        <v>479.08</v>
      </c>
      <c r="M15" s="198">
        <v>25.75</v>
      </c>
      <c r="N15" s="198">
        <v>34.950000000000003</v>
      </c>
      <c r="O15" s="198">
        <v>0</v>
      </c>
      <c r="P15" s="198">
        <v>37.159999999999997</v>
      </c>
      <c r="Q15" s="198">
        <v>5</v>
      </c>
      <c r="R15" s="198">
        <v>6.27</v>
      </c>
      <c r="S15" s="198">
        <v>7.81</v>
      </c>
      <c r="T15" s="198">
        <v>0</v>
      </c>
      <c r="U15" s="198">
        <v>123.93</v>
      </c>
      <c r="V15" s="198">
        <v>4.22</v>
      </c>
      <c r="W15" s="198">
        <v>13.74</v>
      </c>
      <c r="X15" s="198">
        <v>43.66</v>
      </c>
      <c r="Y15" s="198">
        <v>0</v>
      </c>
      <c r="Z15" s="198">
        <v>74.94</v>
      </c>
      <c r="AA15" s="198">
        <v>20.72</v>
      </c>
      <c r="AB15" s="198">
        <v>0</v>
      </c>
      <c r="AC15" s="198">
        <v>19.23</v>
      </c>
      <c r="AD15" s="198">
        <v>0</v>
      </c>
      <c r="AE15" s="198">
        <v>0</v>
      </c>
      <c r="AF15" s="198">
        <v>0</v>
      </c>
      <c r="AG15" s="198">
        <v>11.95</v>
      </c>
      <c r="AH15" s="198">
        <v>0</v>
      </c>
      <c r="AI15" s="198">
        <v>25</v>
      </c>
      <c r="AJ15" s="198">
        <v>0</v>
      </c>
      <c r="AK15" s="198">
        <v>69.599999999999994</v>
      </c>
      <c r="AL15" s="198">
        <v>0</v>
      </c>
      <c r="AM15" s="198">
        <v>0</v>
      </c>
      <c r="AN15" s="198">
        <v>0</v>
      </c>
      <c r="AO15" s="198">
        <v>25.82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5.91</v>
      </c>
      <c r="L16" s="198">
        <v>479.08</v>
      </c>
      <c r="M16" s="198">
        <v>25.75</v>
      </c>
      <c r="N16" s="198">
        <v>34.950000000000003</v>
      </c>
      <c r="O16" s="198">
        <v>0</v>
      </c>
      <c r="P16" s="198">
        <v>37.159999999999997</v>
      </c>
      <c r="Q16" s="198">
        <v>5</v>
      </c>
      <c r="R16" s="198">
        <v>6.27</v>
      </c>
      <c r="S16" s="198">
        <v>7.81</v>
      </c>
      <c r="T16" s="198">
        <v>0</v>
      </c>
      <c r="U16" s="198">
        <v>123.93</v>
      </c>
      <c r="V16" s="198">
        <v>4.22</v>
      </c>
      <c r="W16" s="198">
        <v>13.74</v>
      </c>
      <c r="X16" s="198">
        <v>43.66</v>
      </c>
      <c r="Y16" s="198">
        <v>0</v>
      </c>
      <c r="Z16" s="198">
        <v>74.94</v>
      </c>
      <c r="AA16" s="198">
        <v>20.72</v>
      </c>
      <c r="AB16" s="198">
        <v>0</v>
      </c>
      <c r="AC16" s="198">
        <v>19.23</v>
      </c>
      <c r="AD16" s="198">
        <v>0</v>
      </c>
      <c r="AE16" s="198">
        <v>0</v>
      </c>
      <c r="AF16" s="198">
        <v>0</v>
      </c>
      <c r="AG16" s="198">
        <v>11.95</v>
      </c>
      <c r="AH16" s="198">
        <v>0</v>
      </c>
      <c r="AI16" s="198">
        <v>25</v>
      </c>
      <c r="AJ16" s="198">
        <v>0</v>
      </c>
      <c r="AK16" s="198">
        <v>69.599999999999994</v>
      </c>
      <c r="AL16" s="198">
        <v>0</v>
      </c>
      <c r="AM16" s="198">
        <v>0</v>
      </c>
      <c r="AN16" s="198">
        <v>0</v>
      </c>
      <c r="AO16" s="198">
        <v>22.77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6.31</v>
      </c>
      <c r="L17" s="198">
        <v>479.08</v>
      </c>
      <c r="M17" s="198">
        <v>25.75</v>
      </c>
      <c r="N17" s="198">
        <v>34.950000000000003</v>
      </c>
      <c r="O17" s="198">
        <v>0</v>
      </c>
      <c r="P17" s="198">
        <v>37.159999999999997</v>
      </c>
      <c r="Q17" s="198">
        <v>5</v>
      </c>
      <c r="R17" s="198">
        <v>6.27</v>
      </c>
      <c r="S17" s="198">
        <v>7.81</v>
      </c>
      <c r="T17" s="198">
        <v>0</v>
      </c>
      <c r="U17" s="198">
        <v>123.93</v>
      </c>
      <c r="V17" s="198">
        <v>4.22</v>
      </c>
      <c r="W17" s="198">
        <v>13.74</v>
      </c>
      <c r="X17" s="198">
        <v>43.66</v>
      </c>
      <c r="Y17" s="198">
        <v>0</v>
      </c>
      <c r="Z17" s="198">
        <v>74.94</v>
      </c>
      <c r="AA17" s="198">
        <v>20.72</v>
      </c>
      <c r="AB17" s="198">
        <v>0</v>
      </c>
      <c r="AC17" s="198">
        <v>19.23</v>
      </c>
      <c r="AD17" s="198">
        <v>0</v>
      </c>
      <c r="AE17" s="198">
        <v>0</v>
      </c>
      <c r="AF17" s="198">
        <v>0</v>
      </c>
      <c r="AG17" s="198">
        <v>11.95</v>
      </c>
      <c r="AH17" s="198">
        <v>0</v>
      </c>
      <c r="AI17" s="198">
        <v>25</v>
      </c>
      <c r="AJ17" s="198">
        <v>0</v>
      </c>
      <c r="AK17" s="198">
        <v>69.599999999999994</v>
      </c>
      <c r="AL17" s="198">
        <v>0</v>
      </c>
      <c r="AM17" s="198">
        <v>0</v>
      </c>
      <c r="AN17" s="198">
        <v>0</v>
      </c>
      <c r="AO17" s="198">
        <v>30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6.7</v>
      </c>
      <c r="L18" s="198">
        <v>479.08</v>
      </c>
      <c r="M18" s="198">
        <v>25.75</v>
      </c>
      <c r="N18" s="198">
        <v>34.950000000000003</v>
      </c>
      <c r="O18" s="198">
        <v>0</v>
      </c>
      <c r="P18" s="198">
        <v>37.159999999999997</v>
      </c>
      <c r="Q18" s="198">
        <v>5</v>
      </c>
      <c r="R18" s="198">
        <v>6.27</v>
      </c>
      <c r="S18" s="198">
        <v>7.81</v>
      </c>
      <c r="T18" s="198">
        <v>0</v>
      </c>
      <c r="U18" s="198">
        <v>123.93</v>
      </c>
      <c r="V18" s="198">
        <v>4.22</v>
      </c>
      <c r="W18" s="198">
        <v>13.74</v>
      </c>
      <c r="X18" s="198">
        <v>43.66</v>
      </c>
      <c r="Y18" s="198">
        <v>0</v>
      </c>
      <c r="Z18" s="198">
        <v>74.94</v>
      </c>
      <c r="AA18" s="198">
        <v>20.72</v>
      </c>
      <c r="AB18" s="198">
        <v>0</v>
      </c>
      <c r="AC18" s="198">
        <v>19.010000000000002</v>
      </c>
      <c r="AD18" s="198">
        <v>0</v>
      </c>
      <c r="AE18" s="198">
        <v>0</v>
      </c>
      <c r="AF18" s="198">
        <v>0</v>
      </c>
      <c r="AG18" s="198">
        <v>11.95</v>
      </c>
      <c r="AH18" s="198">
        <v>0</v>
      </c>
      <c r="AI18" s="198">
        <v>25</v>
      </c>
      <c r="AJ18" s="198">
        <v>0</v>
      </c>
      <c r="AK18" s="198">
        <v>69.599999999999994</v>
      </c>
      <c r="AL18" s="198">
        <v>0</v>
      </c>
      <c r="AM18" s="198">
        <v>0</v>
      </c>
      <c r="AN18" s="198">
        <v>0</v>
      </c>
      <c r="AO18" s="198">
        <v>30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7.09</v>
      </c>
      <c r="L19" s="198">
        <v>479.08</v>
      </c>
      <c r="M19" s="198">
        <v>25.75</v>
      </c>
      <c r="N19" s="198">
        <v>34.950000000000003</v>
      </c>
      <c r="O19" s="198">
        <v>0</v>
      </c>
      <c r="P19" s="198">
        <v>37.159999999999997</v>
      </c>
      <c r="Q19" s="198">
        <v>5</v>
      </c>
      <c r="R19" s="198">
        <v>6.27</v>
      </c>
      <c r="S19" s="198">
        <v>7.81</v>
      </c>
      <c r="T19" s="198">
        <v>0</v>
      </c>
      <c r="U19" s="198">
        <v>123.93</v>
      </c>
      <c r="V19" s="198">
        <v>4.22</v>
      </c>
      <c r="W19" s="198">
        <v>13.74</v>
      </c>
      <c r="X19" s="198">
        <v>43.66</v>
      </c>
      <c r="Y19" s="198">
        <v>0</v>
      </c>
      <c r="Z19" s="198">
        <v>74.94</v>
      </c>
      <c r="AA19" s="198">
        <v>20.72</v>
      </c>
      <c r="AB19" s="198">
        <v>0</v>
      </c>
      <c r="AC19" s="198">
        <v>19.010000000000002</v>
      </c>
      <c r="AD19" s="198">
        <v>0</v>
      </c>
      <c r="AE19" s="198">
        <v>0</v>
      </c>
      <c r="AF19" s="198">
        <v>0</v>
      </c>
      <c r="AG19" s="198">
        <v>11.95</v>
      </c>
      <c r="AH19" s="198">
        <v>0</v>
      </c>
      <c r="AI19" s="198">
        <v>25</v>
      </c>
      <c r="AJ19" s="198">
        <v>0</v>
      </c>
      <c r="AK19" s="198">
        <v>69.599999999999994</v>
      </c>
      <c r="AL19" s="198">
        <v>0</v>
      </c>
      <c r="AM19" s="198">
        <v>0</v>
      </c>
      <c r="AN19" s="198">
        <v>0</v>
      </c>
      <c r="AO19" s="198">
        <v>30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7.49</v>
      </c>
      <c r="L20" s="198">
        <v>479.08</v>
      </c>
      <c r="M20" s="198">
        <v>25.75</v>
      </c>
      <c r="N20" s="198">
        <v>34.950000000000003</v>
      </c>
      <c r="O20" s="198">
        <v>0</v>
      </c>
      <c r="P20" s="198">
        <v>37.159999999999997</v>
      </c>
      <c r="Q20" s="198">
        <v>5</v>
      </c>
      <c r="R20" s="198">
        <v>6.27</v>
      </c>
      <c r="S20" s="198">
        <v>7.81</v>
      </c>
      <c r="T20" s="198">
        <v>0</v>
      </c>
      <c r="U20" s="198">
        <v>123.93</v>
      </c>
      <c r="V20" s="198">
        <v>4.22</v>
      </c>
      <c r="W20" s="198">
        <v>13.74</v>
      </c>
      <c r="X20" s="198">
        <v>43.66</v>
      </c>
      <c r="Y20" s="198">
        <v>0</v>
      </c>
      <c r="Z20" s="198">
        <v>74.94</v>
      </c>
      <c r="AA20" s="198">
        <v>20.72</v>
      </c>
      <c r="AB20" s="198">
        <v>0</v>
      </c>
      <c r="AC20" s="198">
        <v>19.010000000000002</v>
      </c>
      <c r="AD20" s="198">
        <v>0</v>
      </c>
      <c r="AE20" s="198">
        <v>0</v>
      </c>
      <c r="AF20" s="198">
        <v>0</v>
      </c>
      <c r="AG20" s="198">
        <v>11.95</v>
      </c>
      <c r="AH20" s="198">
        <v>0</v>
      </c>
      <c r="AI20" s="198">
        <v>25</v>
      </c>
      <c r="AJ20" s="198">
        <v>0</v>
      </c>
      <c r="AK20" s="198">
        <v>69.599999999999994</v>
      </c>
      <c r="AL20" s="198">
        <v>0</v>
      </c>
      <c r="AM20" s="198">
        <v>0</v>
      </c>
      <c r="AN20" s="198">
        <v>0</v>
      </c>
      <c r="AO20" s="198">
        <v>30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7.88</v>
      </c>
      <c r="L21" s="198">
        <v>479.08</v>
      </c>
      <c r="M21" s="198">
        <v>25.75</v>
      </c>
      <c r="N21" s="198">
        <v>34.950000000000003</v>
      </c>
      <c r="O21" s="198">
        <v>0</v>
      </c>
      <c r="P21" s="198">
        <v>37.159999999999997</v>
      </c>
      <c r="Q21" s="198">
        <v>5</v>
      </c>
      <c r="R21" s="198">
        <v>6.27</v>
      </c>
      <c r="S21" s="198">
        <v>7.81</v>
      </c>
      <c r="T21" s="198">
        <v>0</v>
      </c>
      <c r="U21" s="198">
        <v>123.93</v>
      </c>
      <c r="V21" s="198">
        <v>4.22</v>
      </c>
      <c r="W21" s="198">
        <v>13.74</v>
      </c>
      <c r="X21" s="198">
        <v>43.66</v>
      </c>
      <c r="Y21" s="198">
        <v>0</v>
      </c>
      <c r="Z21" s="198">
        <v>74.94</v>
      </c>
      <c r="AA21" s="198">
        <v>20.72</v>
      </c>
      <c r="AB21" s="198">
        <v>0</v>
      </c>
      <c r="AC21" s="198">
        <v>19.010000000000002</v>
      </c>
      <c r="AD21" s="198">
        <v>0</v>
      </c>
      <c r="AE21" s="198">
        <v>0</v>
      </c>
      <c r="AF21" s="198">
        <v>0</v>
      </c>
      <c r="AG21" s="198">
        <v>11.95</v>
      </c>
      <c r="AH21" s="198">
        <v>0</v>
      </c>
      <c r="AI21" s="198">
        <v>25</v>
      </c>
      <c r="AJ21" s="198">
        <v>0</v>
      </c>
      <c r="AK21" s="198">
        <v>69.599999999999994</v>
      </c>
      <c r="AL21" s="198">
        <v>0</v>
      </c>
      <c r="AM21" s="198">
        <v>0</v>
      </c>
      <c r="AN21" s="198">
        <v>0</v>
      </c>
      <c r="AO21" s="198">
        <v>30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8.2799999999999994</v>
      </c>
      <c r="L22" s="198">
        <v>479.08</v>
      </c>
      <c r="M22" s="198">
        <v>25.75</v>
      </c>
      <c r="N22" s="198">
        <v>34.950000000000003</v>
      </c>
      <c r="O22" s="198">
        <v>0</v>
      </c>
      <c r="P22" s="198">
        <v>37.159999999999997</v>
      </c>
      <c r="Q22" s="198">
        <v>5</v>
      </c>
      <c r="R22" s="198">
        <v>6.27</v>
      </c>
      <c r="S22" s="198">
        <v>7.81</v>
      </c>
      <c r="T22" s="198">
        <v>0</v>
      </c>
      <c r="U22" s="198">
        <v>123.93</v>
      </c>
      <c r="V22" s="198">
        <v>4.22</v>
      </c>
      <c r="W22" s="198">
        <v>13.74</v>
      </c>
      <c r="X22" s="198">
        <v>43.66</v>
      </c>
      <c r="Y22" s="198">
        <v>0</v>
      </c>
      <c r="Z22" s="198">
        <v>74.94</v>
      </c>
      <c r="AA22" s="198">
        <v>20.72</v>
      </c>
      <c r="AB22" s="198">
        <v>0</v>
      </c>
      <c r="AC22" s="198">
        <v>19.010000000000002</v>
      </c>
      <c r="AD22" s="198">
        <v>0</v>
      </c>
      <c r="AE22" s="198">
        <v>0</v>
      </c>
      <c r="AF22" s="198">
        <v>0</v>
      </c>
      <c r="AG22" s="198">
        <v>11.95</v>
      </c>
      <c r="AH22" s="198">
        <v>0</v>
      </c>
      <c r="AI22" s="198">
        <v>25</v>
      </c>
      <c r="AJ22" s="198">
        <v>0</v>
      </c>
      <c r="AK22" s="198">
        <v>69.599999999999994</v>
      </c>
      <c r="AL22" s="198">
        <v>0</v>
      </c>
      <c r="AM22" s="198">
        <v>0</v>
      </c>
      <c r="AN22" s="198">
        <v>0</v>
      </c>
      <c r="AO22" s="198">
        <v>30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8.77</v>
      </c>
      <c r="L23" s="198">
        <v>479.08</v>
      </c>
      <c r="M23" s="198">
        <v>25.75</v>
      </c>
      <c r="N23" s="198">
        <v>34.950000000000003</v>
      </c>
      <c r="O23" s="198">
        <v>0</v>
      </c>
      <c r="P23" s="198">
        <v>37.159999999999997</v>
      </c>
      <c r="Q23" s="198">
        <v>5</v>
      </c>
      <c r="R23" s="198">
        <v>6.27</v>
      </c>
      <c r="S23" s="198">
        <v>7.81</v>
      </c>
      <c r="T23" s="198">
        <v>0</v>
      </c>
      <c r="U23" s="198">
        <v>123.93</v>
      </c>
      <c r="V23" s="198">
        <v>4.22</v>
      </c>
      <c r="W23" s="198">
        <v>13.74</v>
      </c>
      <c r="X23" s="198">
        <v>43.66</v>
      </c>
      <c r="Y23" s="198">
        <v>0</v>
      </c>
      <c r="Z23" s="198">
        <v>74.94</v>
      </c>
      <c r="AA23" s="198">
        <v>20.72</v>
      </c>
      <c r="AB23" s="198">
        <v>0</v>
      </c>
      <c r="AC23" s="198">
        <v>19.010000000000002</v>
      </c>
      <c r="AD23" s="198">
        <v>0</v>
      </c>
      <c r="AE23" s="198">
        <v>0</v>
      </c>
      <c r="AF23" s="198">
        <v>0</v>
      </c>
      <c r="AG23" s="198">
        <v>11.95</v>
      </c>
      <c r="AH23" s="198">
        <v>0</v>
      </c>
      <c r="AI23" s="198">
        <v>25</v>
      </c>
      <c r="AJ23" s="198">
        <v>0</v>
      </c>
      <c r="AK23" s="198">
        <v>69.599999999999994</v>
      </c>
      <c r="AL23" s="198">
        <v>0</v>
      </c>
      <c r="AM23" s="198">
        <v>0</v>
      </c>
      <c r="AN23" s="198">
        <v>0</v>
      </c>
      <c r="AO23" s="198">
        <v>30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9.08</v>
      </c>
      <c r="L24" s="198">
        <v>479.07</v>
      </c>
      <c r="M24" s="198">
        <v>25.75</v>
      </c>
      <c r="N24" s="198">
        <v>34.950000000000003</v>
      </c>
      <c r="O24" s="198">
        <v>0</v>
      </c>
      <c r="P24" s="198">
        <v>37.159999999999997</v>
      </c>
      <c r="Q24" s="198">
        <v>5</v>
      </c>
      <c r="R24" s="198">
        <v>6.27</v>
      </c>
      <c r="S24" s="198">
        <v>7.81</v>
      </c>
      <c r="T24" s="198">
        <v>0</v>
      </c>
      <c r="U24" s="198">
        <v>123.93</v>
      </c>
      <c r="V24" s="198">
        <v>4.22</v>
      </c>
      <c r="W24" s="198">
        <v>13.74</v>
      </c>
      <c r="X24" s="198">
        <v>43.66</v>
      </c>
      <c r="Y24" s="198">
        <v>0</v>
      </c>
      <c r="Z24" s="198">
        <v>74.94</v>
      </c>
      <c r="AA24" s="198">
        <v>20.72</v>
      </c>
      <c r="AB24" s="198">
        <v>0</v>
      </c>
      <c r="AC24" s="198">
        <v>19.010000000000002</v>
      </c>
      <c r="AD24" s="198">
        <v>0</v>
      </c>
      <c r="AE24" s="198">
        <v>0</v>
      </c>
      <c r="AF24" s="198">
        <v>0</v>
      </c>
      <c r="AG24" s="198">
        <v>11.95</v>
      </c>
      <c r="AH24" s="198">
        <v>0</v>
      </c>
      <c r="AI24" s="198">
        <v>25</v>
      </c>
      <c r="AJ24" s="198">
        <v>0</v>
      </c>
      <c r="AK24" s="198">
        <v>69.599999999999994</v>
      </c>
      <c r="AL24" s="198">
        <v>0</v>
      </c>
      <c r="AM24" s="198">
        <v>0</v>
      </c>
      <c r="AN24" s="198">
        <v>0</v>
      </c>
      <c r="AO24" s="198">
        <v>30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9.08</v>
      </c>
      <c r="L25" s="198">
        <v>522.99</v>
      </c>
      <c r="M25" s="198">
        <v>25.75</v>
      </c>
      <c r="N25" s="198">
        <v>34.950000000000003</v>
      </c>
      <c r="O25" s="198">
        <v>0</v>
      </c>
      <c r="P25" s="198">
        <v>37.159999999999997</v>
      </c>
      <c r="Q25" s="198">
        <v>5</v>
      </c>
      <c r="R25" s="198">
        <v>6.27</v>
      </c>
      <c r="S25" s="198">
        <v>7.81</v>
      </c>
      <c r="T25" s="198">
        <v>0</v>
      </c>
      <c r="U25" s="198">
        <v>123.93</v>
      </c>
      <c r="V25" s="198">
        <v>4.22</v>
      </c>
      <c r="W25" s="198">
        <v>13.74</v>
      </c>
      <c r="X25" s="198">
        <v>43.66</v>
      </c>
      <c r="Y25" s="198">
        <v>0</v>
      </c>
      <c r="Z25" s="198">
        <v>74.94</v>
      </c>
      <c r="AA25" s="198">
        <v>20.72</v>
      </c>
      <c r="AB25" s="198">
        <v>0</v>
      </c>
      <c r="AC25" s="198">
        <v>19.75</v>
      </c>
      <c r="AD25" s="198">
        <v>0</v>
      </c>
      <c r="AE25" s="198">
        <v>0</v>
      </c>
      <c r="AF25" s="198">
        <v>0</v>
      </c>
      <c r="AG25" s="198">
        <v>11.95</v>
      </c>
      <c r="AH25" s="198">
        <v>0</v>
      </c>
      <c r="AI25" s="198">
        <v>25</v>
      </c>
      <c r="AJ25" s="198">
        <v>0</v>
      </c>
      <c r="AK25" s="198">
        <v>69.599999999999994</v>
      </c>
      <c r="AL25" s="198">
        <v>0</v>
      </c>
      <c r="AM25" s="198">
        <v>0</v>
      </c>
      <c r="AN25" s="198">
        <v>0</v>
      </c>
      <c r="AO25" s="198">
        <v>32.119999999999997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9.08</v>
      </c>
      <c r="L26" s="198">
        <v>542.72</v>
      </c>
      <c r="M26" s="198">
        <v>25.75</v>
      </c>
      <c r="N26" s="198">
        <v>34.950000000000003</v>
      </c>
      <c r="O26" s="198">
        <v>0</v>
      </c>
      <c r="P26" s="198">
        <v>37.159999999999997</v>
      </c>
      <c r="Q26" s="198">
        <v>5</v>
      </c>
      <c r="R26" s="198">
        <v>6.27</v>
      </c>
      <c r="S26" s="198">
        <v>7.81</v>
      </c>
      <c r="T26" s="198">
        <v>0</v>
      </c>
      <c r="U26" s="198">
        <v>123.93</v>
      </c>
      <c r="V26" s="198">
        <v>4.22</v>
      </c>
      <c r="W26" s="198">
        <v>13.74</v>
      </c>
      <c r="X26" s="198">
        <v>43.66</v>
      </c>
      <c r="Y26" s="198">
        <v>0</v>
      </c>
      <c r="Z26" s="198">
        <v>74.94</v>
      </c>
      <c r="AA26" s="198">
        <v>20.72</v>
      </c>
      <c r="AB26" s="198">
        <v>0</v>
      </c>
      <c r="AC26" s="198">
        <v>19.75</v>
      </c>
      <c r="AD26" s="198">
        <v>0</v>
      </c>
      <c r="AE26" s="198">
        <v>0</v>
      </c>
      <c r="AF26" s="198">
        <v>0</v>
      </c>
      <c r="AG26" s="198">
        <v>11.95</v>
      </c>
      <c r="AH26" s="198">
        <v>0</v>
      </c>
      <c r="AI26" s="198">
        <v>25</v>
      </c>
      <c r="AJ26" s="198">
        <v>0</v>
      </c>
      <c r="AK26" s="198">
        <v>69.599999999999994</v>
      </c>
      <c r="AL26" s="198">
        <v>0</v>
      </c>
      <c r="AM26" s="198">
        <v>0</v>
      </c>
      <c r="AN26" s="198">
        <v>0</v>
      </c>
      <c r="AO26" s="198">
        <v>30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9.08</v>
      </c>
      <c r="L27" s="198">
        <v>558.02</v>
      </c>
      <c r="M27" s="198">
        <v>25.75</v>
      </c>
      <c r="N27" s="198">
        <v>34.950000000000003</v>
      </c>
      <c r="O27" s="198">
        <v>0</v>
      </c>
      <c r="P27" s="198">
        <v>37.159999999999997</v>
      </c>
      <c r="Q27" s="198">
        <v>5</v>
      </c>
      <c r="R27" s="198">
        <v>6.27</v>
      </c>
      <c r="S27" s="198">
        <v>7.81</v>
      </c>
      <c r="T27" s="198">
        <v>0</v>
      </c>
      <c r="U27" s="198">
        <v>123.93</v>
      </c>
      <c r="V27" s="198">
        <v>4.22</v>
      </c>
      <c r="W27" s="198">
        <v>13.74</v>
      </c>
      <c r="X27" s="198">
        <v>43.66</v>
      </c>
      <c r="Y27" s="198">
        <v>0</v>
      </c>
      <c r="Z27" s="198">
        <v>74.94</v>
      </c>
      <c r="AA27" s="198">
        <v>20.72</v>
      </c>
      <c r="AB27" s="198">
        <v>0</v>
      </c>
      <c r="AC27" s="198">
        <v>19.75</v>
      </c>
      <c r="AD27" s="198">
        <v>0</v>
      </c>
      <c r="AE27" s="198">
        <v>0</v>
      </c>
      <c r="AF27" s="198">
        <v>0</v>
      </c>
      <c r="AG27" s="198">
        <v>11.95</v>
      </c>
      <c r="AH27" s="198">
        <v>0</v>
      </c>
      <c r="AI27" s="198">
        <v>25</v>
      </c>
      <c r="AJ27" s="198">
        <v>0</v>
      </c>
      <c r="AK27" s="198">
        <v>69.599999999999994</v>
      </c>
      <c r="AL27" s="198">
        <v>0</v>
      </c>
      <c r="AM27" s="198">
        <v>0</v>
      </c>
      <c r="AN27" s="198">
        <v>0</v>
      </c>
      <c r="AO27" s="198">
        <v>32.119999999999997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9.08</v>
      </c>
      <c r="L28" s="198">
        <v>558.02</v>
      </c>
      <c r="M28" s="198">
        <v>25.75</v>
      </c>
      <c r="N28" s="198">
        <v>34.950000000000003</v>
      </c>
      <c r="O28" s="198">
        <v>0</v>
      </c>
      <c r="P28" s="198">
        <v>37.159999999999997</v>
      </c>
      <c r="Q28" s="198">
        <v>5</v>
      </c>
      <c r="R28" s="198">
        <v>6.27</v>
      </c>
      <c r="S28" s="198">
        <v>7.81</v>
      </c>
      <c r="T28" s="198">
        <v>0</v>
      </c>
      <c r="U28" s="198">
        <v>123.93</v>
      </c>
      <c r="V28" s="198">
        <v>4.22</v>
      </c>
      <c r="W28" s="198">
        <v>13.74</v>
      </c>
      <c r="X28" s="198">
        <v>43.66</v>
      </c>
      <c r="Y28" s="198">
        <v>0</v>
      </c>
      <c r="Z28" s="198">
        <v>74.94</v>
      </c>
      <c r="AA28" s="198">
        <v>20.72</v>
      </c>
      <c r="AB28" s="198">
        <v>0</v>
      </c>
      <c r="AC28" s="198">
        <v>19.75</v>
      </c>
      <c r="AD28" s="198">
        <v>0</v>
      </c>
      <c r="AE28" s="198">
        <v>0</v>
      </c>
      <c r="AF28" s="198">
        <v>0</v>
      </c>
      <c r="AG28" s="198">
        <v>11.95</v>
      </c>
      <c r="AH28" s="198">
        <v>0</v>
      </c>
      <c r="AI28" s="198">
        <v>25</v>
      </c>
      <c r="AJ28" s="198">
        <v>0</v>
      </c>
      <c r="AK28" s="198">
        <v>69.599999999999994</v>
      </c>
      <c r="AL28" s="198">
        <v>0</v>
      </c>
      <c r="AM28" s="198">
        <v>0</v>
      </c>
      <c r="AN28" s="198">
        <v>0</v>
      </c>
      <c r="AO28" s="198">
        <v>30</v>
      </c>
      <c r="AP28" s="198">
        <v>0</v>
      </c>
      <c r="AQ28" s="198">
        <v>0.24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9.08</v>
      </c>
      <c r="L29" s="198">
        <v>558.02</v>
      </c>
      <c r="M29" s="198">
        <v>25.75</v>
      </c>
      <c r="N29" s="198">
        <v>34.950000000000003</v>
      </c>
      <c r="O29" s="198">
        <v>0</v>
      </c>
      <c r="P29" s="198">
        <v>37.159999999999997</v>
      </c>
      <c r="Q29" s="198">
        <v>5</v>
      </c>
      <c r="R29" s="198">
        <v>6.27</v>
      </c>
      <c r="S29" s="198">
        <v>7.81</v>
      </c>
      <c r="T29" s="198">
        <v>0</v>
      </c>
      <c r="U29" s="198">
        <v>123.93</v>
      </c>
      <c r="V29" s="198">
        <v>4.22</v>
      </c>
      <c r="W29" s="198">
        <v>13.74</v>
      </c>
      <c r="X29" s="198">
        <v>43.66</v>
      </c>
      <c r="Y29" s="198">
        <v>0</v>
      </c>
      <c r="Z29" s="198">
        <v>74.94</v>
      </c>
      <c r="AA29" s="198">
        <v>20.72</v>
      </c>
      <c r="AB29" s="198">
        <v>0</v>
      </c>
      <c r="AC29" s="198">
        <v>19.23</v>
      </c>
      <c r="AD29" s="198">
        <v>0</v>
      </c>
      <c r="AE29" s="198">
        <v>0</v>
      </c>
      <c r="AF29" s="198">
        <v>0</v>
      </c>
      <c r="AG29" s="198">
        <v>11.95</v>
      </c>
      <c r="AH29" s="198">
        <v>0</v>
      </c>
      <c r="AI29" s="198">
        <v>25</v>
      </c>
      <c r="AJ29" s="198">
        <v>0</v>
      </c>
      <c r="AK29" s="198">
        <v>69.599999999999994</v>
      </c>
      <c r="AL29" s="198">
        <v>0</v>
      </c>
      <c r="AM29" s="198">
        <v>0</v>
      </c>
      <c r="AN29" s="198">
        <v>0</v>
      </c>
      <c r="AO29" s="198">
        <v>32.119999999999997</v>
      </c>
      <c r="AP29" s="198">
        <v>0</v>
      </c>
      <c r="AQ29" s="198">
        <v>3.52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9.08</v>
      </c>
      <c r="L30" s="198">
        <v>558.02</v>
      </c>
      <c r="M30" s="198">
        <v>25.75</v>
      </c>
      <c r="N30" s="198">
        <v>34.950000000000003</v>
      </c>
      <c r="O30" s="198">
        <v>0</v>
      </c>
      <c r="P30" s="198">
        <v>37.159999999999997</v>
      </c>
      <c r="Q30" s="198">
        <v>5</v>
      </c>
      <c r="R30" s="198">
        <v>6.27</v>
      </c>
      <c r="S30" s="198">
        <v>7.81</v>
      </c>
      <c r="T30" s="198">
        <v>0</v>
      </c>
      <c r="U30" s="198">
        <v>123.93</v>
      </c>
      <c r="V30" s="198">
        <v>4.22</v>
      </c>
      <c r="W30" s="198">
        <v>13.74</v>
      </c>
      <c r="X30" s="198">
        <v>43.66</v>
      </c>
      <c r="Y30" s="198">
        <v>0</v>
      </c>
      <c r="Z30" s="198">
        <v>74.94</v>
      </c>
      <c r="AA30" s="198">
        <v>20.72</v>
      </c>
      <c r="AB30" s="198">
        <v>0</v>
      </c>
      <c r="AC30" s="198">
        <v>19.23</v>
      </c>
      <c r="AD30" s="198">
        <v>0</v>
      </c>
      <c r="AE30" s="198">
        <v>0</v>
      </c>
      <c r="AF30" s="198">
        <v>0</v>
      </c>
      <c r="AG30" s="198">
        <v>11.95</v>
      </c>
      <c r="AH30" s="198">
        <v>0</v>
      </c>
      <c r="AI30" s="198">
        <v>25</v>
      </c>
      <c r="AJ30" s="198">
        <v>0</v>
      </c>
      <c r="AK30" s="198">
        <v>69.599999999999994</v>
      </c>
      <c r="AL30" s="198">
        <v>0</v>
      </c>
      <c r="AM30" s="198">
        <v>0</v>
      </c>
      <c r="AN30" s="198">
        <v>0</v>
      </c>
      <c r="AO30" s="198">
        <v>30</v>
      </c>
      <c r="AP30" s="198">
        <v>0</v>
      </c>
      <c r="AQ30" s="198">
        <v>8.3699999999999992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9.08</v>
      </c>
      <c r="L31" s="198">
        <v>558.02</v>
      </c>
      <c r="M31" s="198">
        <v>27.23</v>
      </c>
      <c r="N31" s="198">
        <v>34.950000000000003</v>
      </c>
      <c r="O31" s="198">
        <v>0</v>
      </c>
      <c r="P31" s="198">
        <v>37.159999999999997</v>
      </c>
      <c r="Q31" s="198">
        <v>5</v>
      </c>
      <c r="R31" s="198">
        <v>6.27</v>
      </c>
      <c r="S31" s="198">
        <v>7.81</v>
      </c>
      <c r="T31" s="198">
        <v>0</v>
      </c>
      <c r="U31" s="198">
        <v>123.93</v>
      </c>
      <c r="V31" s="198">
        <v>4.22</v>
      </c>
      <c r="W31" s="198">
        <v>13.74</v>
      </c>
      <c r="X31" s="198">
        <v>43.66</v>
      </c>
      <c r="Y31" s="198">
        <v>0</v>
      </c>
      <c r="Z31" s="198">
        <v>74.94</v>
      </c>
      <c r="AA31" s="198">
        <v>20.72</v>
      </c>
      <c r="AB31" s="198">
        <v>0</v>
      </c>
      <c r="AC31" s="198">
        <v>19.23</v>
      </c>
      <c r="AD31" s="198">
        <v>0</v>
      </c>
      <c r="AE31" s="198">
        <v>0</v>
      </c>
      <c r="AF31" s="198">
        <v>0</v>
      </c>
      <c r="AG31" s="198">
        <v>11.95</v>
      </c>
      <c r="AH31" s="198">
        <v>0</v>
      </c>
      <c r="AI31" s="198">
        <v>25</v>
      </c>
      <c r="AJ31" s="198">
        <v>0</v>
      </c>
      <c r="AK31" s="198">
        <v>69.599999999999994</v>
      </c>
      <c r="AL31" s="198">
        <v>0</v>
      </c>
      <c r="AM31" s="198">
        <v>0</v>
      </c>
      <c r="AN31" s="198">
        <v>0</v>
      </c>
      <c r="AO31" s="198">
        <v>31.61</v>
      </c>
      <c r="AP31" s="198">
        <v>0</v>
      </c>
      <c r="AQ31" s="198">
        <v>12.36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9.08</v>
      </c>
      <c r="L32" s="198">
        <v>558.02</v>
      </c>
      <c r="M32" s="198">
        <v>27.23</v>
      </c>
      <c r="N32" s="198">
        <v>34.950000000000003</v>
      </c>
      <c r="O32" s="198">
        <v>0</v>
      </c>
      <c r="P32" s="198">
        <v>37.159999999999997</v>
      </c>
      <c r="Q32" s="198">
        <v>5</v>
      </c>
      <c r="R32" s="198">
        <v>6.27</v>
      </c>
      <c r="S32" s="198">
        <v>7.81</v>
      </c>
      <c r="T32" s="198">
        <v>0</v>
      </c>
      <c r="U32" s="198">
        <v>123.93</v>
      </c>
      <c r="V32" s="198">
        <v>4.22</v>
      </c>
      <c r="W32" s="198">
        <v>13.74</v>
      </c>
      <c r="X32" s="198">
        <v>43.66</v>
      </c>
      <c r="Y32" s="198">
        <v>0</v>
      </c>
      <c r="Z32" s="198">
        <v>74.94</v>
      </c>
      <c r="AA32" s="198">
        <v>20.72</v>
      </c>
      <c r="AB32" s="198">
        <v>0</v>
      </c>
      <c r="AC32" s="198">
        <v>19.23</v>
      </c>
      <c r="AD32" s="198">
        <v>0</v>
      </c>
      <c r="AE32" s="198">
        <v>0</v>
      </c>
      <c r="AF32" s="198">
        <v>0</v>
      </c>
      <c r="AG32" s="198">
        <v>11.95</v>
      </c>
      <c r="AH32" s="198">
        <v>0</v>
      </c>
      <c r="AI32" s="198">
        <v>25</v>
      </c>
      <c r="AJ32" s="198">
        <v>0</v>
      </c>
      <c r="AK32" s="198">
        <v>69.599999999999994</v>
      </c>
      <c r="AL32" s="198">
        <v>0</v>
      </c>
      <c r="AM32" s="198">
        <v>0</v>
      </c>
      <c r="AN32" s="198">
        <v>0</v>
      </c>
      <c r="AO32" s="198">
        <v>30</v>
      </c>
      <c r="AP32" s="198">
        <v>0</v>
      </c>
      <c r="AQ32" s="198">
        <v>14.2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9.08</v>
      </c>
      <c r="L33" s="198">
        <v>558.02</v>
      </c>
      <c r="M33" s="198">
        <v>27.23</v>
      </c>
      <c r="N33" s="198">
        <v>34.950000000000003</v>
      </c>
      <c r="O33" s="198">
        <v>0</v>
      </c>
      <c r="P33" s="198">
        <v>37.159999999999997</v>
      </c>
      <c r="Q33" s="198">
        <v>5</v>
      </c>
      <c r="R33" s="198">
        <v>6.27</v>
      </c>
      <c r="S33" s="198">
        <v>7.81</v>
      </c>
      <c r="T33" s="198">
        <v>0</v>
      </c>
      <c r="U33" s="198">
        <v>123.93</v>
      </c>
      <c r="V33" s="198">
        <v>4.22</v>
      </c>
      <c r="W33" s="198">
        <v>13.74</v>
      </c>
      <c r="X33" s="198">
        <v>43.66</v>
      </c>
      <c r="Y33" s="198">
        <v>0</v>
      </c>
      <c r="Z33" s="198">
        <v>74.94</v>
      </c>
      <c r="AA33" s="198">
        <v>20.72</v>
      </c>
      <c r="AB33" s="198">
        <v>0</v>
      </c>
      <c r="AC33" s="198">
        <v>19.23</v>
      </c>
      <c r="AD33" s="198">
        <v>0</v>
      </c>
      <c r="AE33" s="198">
        <v>0</v>
      </c>
      <c r="AF33" s="198">
        <v>0</v>
      </c>
      <c r="AG33" s="198">
        <v>11.95</v>
      </c>
      <c r="AH33" s="198">
        <v>0</v>
      </c>
      <c r="AI33" s="198">
        <v>25</v>
      </c>
      <c r="AJ33" s="198">
        <v>0</v>
      </c>
      <c r="AK33" s="198">
        <v>69.599999999999994</v>
      </c>
      <c r="AL33" s="198">
        <v>0</v>
      </c>
      <c r="AM33" s="198">
        <v>0</v>
      </c>
      <c r="AN33" s="198">
        <v>0</v>
      </c>
      <c r="AO33" s="198">
        <v>30</v>
      </c>
      <c r="AP33" s="198">
        <v>0</v>
      </c>
      <c r="AQ33" s="198">
        <v>14.2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9.08</v>
      </c>
      <c r="L34" s="198">
        <v>558.02</v>
      </c>
      <c r="M34" s="198">
        <v>27.23</v>
      </c>
      <c r="N34" s="198">
        <v>34.950000000000003</v>
      </c>
      <c r="O34" s="198">
        <v>0</v>
      </c>
      <c r="P34" s="198">
        <v>37.159999999999997</v>
      </c>
      <c r="Q34" s="198">
        <v>5</v>
      </c>
      <c r="R34" s="198">
        <v>6.27</v>
      </c>
      <c r="S34" s="198">
        <v>7.81</v>
      </c>
      <c r="T34" s="198">
        <v>0</v>
      </c>
      <c r="U34" s="198">
        <v>123.93</v>
      </c>
      <c r="V34" s="198">
        <v>4.22</v>
      </c>
      <c r="W34" s="198">
        <v>13.74</v>
      </c>
      <c r="X34" s="198">
        <v>43.66</v>
      </c>
      <c r="Y34" s="198">
        <v>0</v>
      </c>
      <c r="Z34" s="198">
        <v>74.94</v>
      </c>
      <c r="AA34" s="198">
        <v>20.72</v>
      </c>
      <c r="AB34" s="198">
        <v>0</v>
      </c>
      <c r="AC34" s="198">
        <v>19.23</v>
      </c>
      <c r="AD34" s="198">
        <v>0</v>
      </c>
      <c r="AE34" s="198">
        <v>0</v>
      </c>
      <c r="AF34" s="198">
        <v>0</v>
      </c>
      <c r="AG34" s="198">
        <v>11.95</v>
      </c>
      <c r="AH34" s="198">
        <v>0</v>
      </c>
      <c r="AI34" s="198">
        <v>25</v>
      </c>
      <c r="AJ34" s="198">
        <v>0</v>
      </c>
      <c r="AK34" s="198">
        <v>69.599999999999994</v>
      </c>
      <c r="AL34" s="198">
        <v>0</v>
      </c>
      <c r="AM34" s="198">
        <v>0</v>
      </c>
      <c r="AN34" s="198">
        <v>0</v>
      </c>
      <c r="AO34" s="198">
        <v>30.44</v>
      </c>
      <c r="AP34" s="198">
        <v>0</v>
      </c>
      <c r="AQ34" s="198">
        <v>14.2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9.08</v>
      </c>
      <c r="L35" s="198">
        <v>558.02</v>
      </c>
      <c r="M35" s="198">
        <v>27.23</v>
      </c>
      <c r="N35" s="198">
        <v>34.950000000000003</v>
      </c>
      <c r="O35" s="198">
        <v>0</v>
      </c>
      <c r="P35" s="198">
        <v>37.159999999999997</v>
      </c>
      <c r="Q35" s="198">
        <v>5</v>
      </c>
      <c r="R35" s="198">
        <v>6.27</v>
      </c>
      <c r="S35" s="198">
        <v>7.81</v>
      </c>
      <c r="T35" s="198">
        <v>0</v>
      </c>
      <c r="U35" s="198">
        <v>123.93</v>
      </c>
      <c r="V35" s="198">
        <v>4.22</v>
      </c>
      <c r="W35" s="198">
        <v>13.74</v>
      </c>
      <c r="X35" s="198">
        <v>43.66</v>
      </c>
      <c r="Y35" s="198">
        <v>0</v>
      </c>
      <c r="Z35" s="198">
        <v>74.94</v>
      </c>
      <c r="AA35" s="198">
        <v>20.72</v>
      </c>
      <c r="AB35" s="198">
        <v>0</v>
      </c>
      <c r="AC35" s="198">
        <v>19.23</v>
      </c>
      <c r="AD35" s="198">
        <v>0</v>
      </c>
      <c r="AE35" s="198">
        <v>0</v>
      </c>
      <c r="AF35" s="198">
        <v>0</v>
      </c>
      <c r="AG35" s="198">
        <v>11.95</v>
      </c>
      <c r="AH35" s="198">
        <v>0</v>
      </c>
      <c r="AI35" s="198">
        <v>25</v>
      </c>
      <c r="AJ35" s="198">
        <v>0</v>
      </c>
      <c r="AK35" s="198">
        <v>69.599999999999994</v>
      </c>
      <c r="AL35" s="198">
        <v>0</v>
      </c>
      <c r="AM35" s="198">
        <v>0</v>
      </c>
      <c r="AN35" s="198">
        <v>0</v>
      </c>
      <c r="AO35" s="198">
        <v>31.61</v>
      </c>
      <c r="AP35" s="198">
        <v>0</v>
      </c>
      <c r="AQ35" s="198">
        <v>17.7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9.08</v>
      </c>
      <c r="L36" s="198">
        <v>558.02</v>
      </c>
      <c r="M36" s="198">
        <v>27.23</v>
      </c>
      <c r="N36" s="198">
        <v>34.950000000000003</v>
      </c>
      <c r="O36" s="198">
        <v>0</v>
      </c>
      <c r="P36" s="198">
        <v>37.159999999999997</v>
      </c>
      <c r="Q36" s="198">
        <v>5</v>
      </c>
      <c r="R36" s="198">
        <v>6.27</v>
      </c>
      <c r="S36" s="198">
        <v>7.81</v>
      </c>
      <c r="T36" s="198">
        <v>0</v>
      </c>
      <c r="U36" s="198">
        <v>123.93</v>
      </c>
      <c r="V36" s="198">
        <v>4.22</v>
      </c>
      <c r="W36" s="198">
        <v>13.74</v>
      </c>
      <c r="X36" s="198">
        <v>43.66</v>
      </c>
      <c r="Y36" s="198">
        <v>0</v>
      </c>
      <c r="Z36" s="198">
        <v>74.94</v>
      </c>
      <c r="AA36" s="198">
        <v>20.72</v>
      </c>
      <c r="AB36" s="198">
        <v>0</v>
      </c>
      <c r="AC36" s="198">
        <v>19.23</v>
      </c>
      <c r="AD36" s="198">
        <v>0</v>
      </c>
      <c r="AE36" s="198">
        <v>0</v>
      </c>
      <c r="AF36" s="198">
        <v>0</v>
      </c>
      <c r="AG36" s="198">
        <v>11.95</v>
      </c>
      <c r="AH36" s="198">
        <v>0</v>
      </c>
      <c r="AI36" s="198">
        <v>25</v>
      </c>
      <c r="AJ36" s="198">
        <v>0</v>
      </c>
      <c r="AK36" s="198">
        <v>69.599999999999994</v>
      </c>
      <c r="AL36" s="198">
        <v>0</v>
      </c>
      <c r="AM36" s="198">
        <v>0</v>
      </c>
      <c r="AN36" s="198">
        <v>0</v>
      </c>
      <c r="AO36" s="198">
        <v>32.119999999999997</v>
      </c>
      <c r="AP36" s="198">
        <v>0</v>
      </c>
      <c r="AQ36" s="198">
        <v>17.7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9.08</v>
      </c>
      <c r="L37" s="198">
        <v>558.02</v>
      </c>
      <c r="M37" s="198">
        <v>27.23</v>
      </c>
      <c r="N37" s="198">
        <v>34.950000000000003</v>
      </c>
      <c r="O37" s="198">
        <v>0</v>
      </c>
      <c r="P37" s="198">
        <v>37.159999999999997</v>
      </c>
      <c r="Q37" s="198">
        <v>5</v>
      </c>
      <c r="R37" s="198">
        <v>6.27</v>
      </c>
      <c r="S37" s="198">
        <v>7.81</v>
      </c>
      <c r="T37" s="198">
        <v>0</v>
      </c>
      <c r="U37" s="198">
        <v>123.93</v>
      </c>
      <c r="V37" s="198">
        <v>4.22</v>
      </c>
      <c r="W37" s="198">
        <v>13.74</v>
      </c>
      <c r="X37" s="198">
        <v>43.66</v>
      </c>
      <c r="Y37" s="198">
        <v>0</v>
      </c>
      <c r="Z37" s="198">
        <v>74.94</v>
      </c>
      <c r="AA37" s="198">
        <v>20.72</v>
      </c>
      <c r="AB37" s="198">
        <v>0</v>
      </c>
      <c r="AC37" s="198">
        <v>19.23</v>
      </c>
      <c r="AD37" s="198">
        <v>0</v>
      </c>
      <c r="AE37" s="198">
        <v>0</v>
      </c>
      <c r="AF37" s="198">
        <v>0</v>
      </c>
      <c r="AG37" s="198">
        <v>11.95</v>
      </c>
      <c r="AH37" s="198">
        <v>0</v>
      </c>
      <c r="AI37" s="198">
        <v>25</v>
      </c>
      <c r="AJ37" s="198">
        <v>0</v>
      </c>
      <c r="AK37" s="198">
        <v>69.599999999999994</v>
      </c>
      <c r="AL37" s="198">
        <v>0</v>
      </c>
      <c r="AM37" s="198">
        <v>0</v>
      </c>
      <c r="AN37" s="198">
        <v>0</v>
      </c>
      <c r="AO37" s="198">
        <v>32.119999999999997</v>
      </c>
      <c r="AP37" s="198">
        <v>0</v>
      </c>
      <c r="AQ37" s="198">
        <v>17.7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9.08</v>
      </c>
      <c r="L38" s="198">
        <v>558.02</v>
      </c>
      <c r="M38" s="198">
        <v>27.23</v>
      </c>
      <c r="N38" s="198">
        <v>34.950000000000003</v>
      </c>
      <c r="O38" s="198">
        <v>0</v>
      </c>
      <c r="P38" s="198">
        <v>37.159999999999997</v>
      </c>
      <c r="Q38" s="198">
        <v>5</v>
      </c>
      <c r="R38" s="198">
        <v>6.27</v>
      </c>
      <c r="S38" s="198">
        <v>7.81</v>
      </c>
      <c r="T38" s="198">
        <v>0</v>
      </c>
      <c r="U38" s="198">
        <v>123.93</v>
      </c>
      <c r="V38" s="198">
        <v>4.22</v>
      </c>
      <c r="W38" s="198">
        <v>13.74</v>
      </c>
      <c r="X38" s="198">
        <v>43.66</v>
      </c>
      <c r="Y38" s="198">
        <v>0</v>
      </c>
      <c r="Z38" s="198">
        <v>74.94</v>
      </c>
      <c r="AA38" s="198">
        <v>20.72</v>
      </c>
      <c r="AB38" s="198">
        <v>0</v>
      </c>
      <c r="AC38" s="198">
        <v>19.23</v>
      </c>
      <c r="AD38" s="198">
        <v>0</v>
      </c>
      <c r="AE38" s="198">
        <v>0</v>
      </c>
      <c r="AF38" s="198">
        <v>0</v>
      </c>
      <c r="AG38" s="198">
        <v>11.95</v>
      </c>
      <c r="AH38" s="198">
        <v>0</v>
      </c>
      <c r="AI38" s="198">
        <v>25</v>
      </c>
      <c r="AJ38" s="198">
        <v>0</v>
      </c>
      <c r="AK38" s="198">
        <v>69.599999999999994</v>
      </c>
      <c r="AL38" s="198">
        <v>0</v>
      </c>
      <c r="AM38" s="198">
        <v>0</v>
      </c>
      <c r="AN38" s="198">
        <v>0</v>
      </c>
      <c r="AO38" s="198">
        <v>32.119999999999997</v>
      </c>
      <c r="AP38" s="198">
        <v>0</v>
      </c>
      <c r="AQ38" s="198">
        <v>17.7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9.08</v>
      </c>
      <c r="L39" s="198">
        <v>558.02</v>
      </c>
      <c r="M39" s="198">
        <v>27.23</v>
      </c>
      <c r="N39" s="198">
        <v>34.950000000000003</v>
      </c>
      <c r="O39" s="198">
        <v>0</v>
      </c>
      <c r="P39" s="198">
        <v>37.159999999999997</v>
      </c>
      <c r="Q39" s="198">
        <v>5</v>
      </c>
      <c r="R39" s="198">
        <v>6.27</v>
      </c>
      <c r="S39" s="198">
        <v>7.81</v>
      </c>
      <c r="T39" s="198">
        <v>0</v>
      </c>
      <c r="U39" s="198">
        <v>123.93</v>
      </c>
      <c r="V39" s="198">
        <v>4.22</v>
      </c>
      <c r="W39" s="198">
        <v>13.74</v>
      </c>
      <c r="X39" s="198">
        <v>43.66</v>
      </c>
      <c r="Y39" s="198">
        <v>0</v>
      </c>
      <c r="Z39" s="198">
        <v>74.94</v>
      </c>
      <c r="AA39" s="198">
        <v>20.72</v>
      </c>
      <c r="AB39" s="198">
        <v>0</v>
      </c>
      <c r="AC39" s="198">
        <v>19.23</v>
      </c>
      <c r="AD39" s="198">
        <v>0</v>
      </c>
      <c r="AE39" s="198">
        <v>0</v>
      </c>
      <c r="AF39" s="198">
        <v>0</v>
      </c>
      <c r="AG39" s="198">
        <v>11.95</v>
      </c>
      <c r="AH39" s="198">
        <v>0</v>
      </c>
      <c r="AI39" s="198">
        <v>25</v>
      </c>
      <c r="AJ39" s="198">
        <v>0</v>
      </c>
      <c r="AK39" s="198">
        <v>69.599999999999994</v>
      </c>
      <c r="AL39" s="198">
        <v>0</v>
      </c>
      <c r="AM39" s="198">
        <v>0</v>
      </c>
      <c r="AN39" s="198">
        <v>0</v>
      </c>
      <c r="AO39" s="198">
        <v>30</v>
      </c>
      <c r="AP39" s="198">
        <v>0</v>
      </c>
      <c r="AQ39" s="198">
        <v>17.7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9.08</v>
      </c>
      <c r="L40" s="198">
        <v>558.02</v>
      </c>
      <c r="M40" s="198">
        <v>27.23</v>
      </c>
      <c r="N40" s="198">
        <v>34.950000000000003</v>
      </c>
      <c r="O40" s="198">
        <v>0</v>
      </c>
      <c r="P40" s="198">
        <v>37.159999999999997</v>
      </c>
      <c r="Q40" s="198">
        <v>5</v>
      </c>
      <c r="R40" s="198">
        <v>6.27</v>
      </c>
      <c r="S40" s="198">
        <v>7.81</v>
      </c>
      <c r="T40" s="198">
        <v>0</v>
      </c>
      <c r="U40" s="198">
        <v>123.93</v>
      </c>
      <c r="V40" s="198">
        <v>4.22</v>
      </c>
      <c r="W40" s="198">
        <v>13.74</v>
      </c>
      <c r="X40" s="198">
        <v>43.66</v>
      </c>
      <c r="Y40" s="198">
        <v>0</v>
      </c>
      <c r="Z40" s="198">
        <v>74.94</v>
      </c>
      <c r="AA40" s="198">
        <v>20.72</v>
      </c>
      <c r="AB40" s="198">
        <v>0</v>
      </c>
      <c r="AC40" s="198">
        <v>19.23</v>
      </c>
      <c r="AD40" s="198">
        <v>0</v>
      </c>
      <c r="AE40" s="198">
        <v>0</v>
      </c>
      <c r="AF40" s="198">
        <v>0</v>
      </c>
      <c r="AG40" s="198">
        <v>11.95</v>
      </c>
      <c r="AH40" s="198">
        <v>0</v>
      </c>
      <c r="AI40" s="198">
        <v>25</v>
      </c>
      <c r="AJ40" s="198">
        <v>0</v>
      </c>
      <c r="AK40" s="198">
        <v>69.599999999999994</v>
      </c>
      <c r="AL40" s="198">
        <v>0</v>
      </c>
      <c r="AM40" s="198">
        <v>0</v>
      </c>
      <c r="AN40" s="198">
        <v>0</v>
      </c>
      <c r="AO40" s="198">
        <v>30</v>
      </c>
      <c r="AP40" s="198">
        <v>0</v>
      </c>
      <c r="AQ40" s="198">
        <v>17.7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9.08</v>
      </c>
      <c r="L41" s="198">
        <v>558.02</v>
      </c>
      <c r="M41" s="198">
        <v>27.23</v>
      </c>
      <c r="N41" s="198">
        <v>34.950000000000003</v>
      </c>
      <c r="O41" s="198">
        <v>0</v>
      </c>
      <c r="P41" s="198">
        <v>37.159999999999997</v>
      </c>
      <c r="Q41" s="198">
        <v>5</v>
      </c>
      <c r="R41" s="198">
        <v>6.27</v>
      </c>
      <c r="S41" s="198">
        <v>7.81</v>
      </c>
      <c r="T41" s="198">
        <v>0</v>
      </c>
      <c r="U41" s="198">
        <v>123.93</v>
      </c>
      <c r="V41" s="198">
        <v>4.22</v>
      </c>
      <c r="W41" s="198">
        <v>13.74</v>
      </c>
      <c r="X41" s="198">
        <v>43.66</v>
      </c>
      <c r="Y41" s="198">
        <v>0</v>
      </c>
      <c r="Z41" s="198">
        <v>74.94</v>
      </c>
      <c r="AA41" s="198">
        <v>20.72</v>
      </c>
      <c r="AB41" s="198">
        <v>0</v>
      </c>
      <c r="AC41" s="198">
        <v>9.8699999999999992</v>
      </c>
      <c r="AD41" s="198">
        <v>0</v>
      </c>
      <c r="AE41" s="198">
        <v>0</v>
      </c>
      <c r="AF41" s="198">
        <v>0</v>
      </c>
      <c r="AG41" s="198">
        <v>11.95</v>
      </c>
      <c r="AH41" s="198">
        <v>0</v>
      </c>
      <c r="AI41" s="198">
        <v>25</v>
      </c>
      <c r="AJ41" s="198">
        <v>0</v>
      </c>
      <c r="AK41" s="198">
        <v>69.599999999999994</v>
      </c>
      <c r="AL41" s="198">
        <v>0</v>
      </c>
      <c r="AM41" s="198">
        <v>0</v>
      </c>
      <c r="AN41" s="198">
        <v>0</v>
      </c>
      <c r="AO41" s="198">
        <v>32.119999999999997</v>
      </c>
      <c r="AP41" s="198">
        <v>0</v>
      </c>
      <c r="AQ41" s="198">
        <v>17.7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9.08</v>
      </c>
      <c r="L42" s="198">
        <v>558.02</v>
      </c>
      <c r="M42" s="198">
        <v>27.23</v>
      </c>
      <c r="N42" s="198">
        <v>34.950000000000003</v>
      </c>
      <c r="O42" s="198">
        <v>0</v>
      </c>
      <c r="P42" s="198">
        <v>37.159999999999997</v>
      </c>
      <c r="Q42" s="198">
        <v>5</v>
      </c>
      <c r="R42" s="198">
        <v>6.27</v>
      </c>
      <c r="S42" s="198">
        <v>7.81</v>
      </c>
      <c r="T42" s="198">
        <v>0</v>
      </c>
      <c r="U42" s="198">
        <v>123.93</v>
      </c>
      <c r="V42" s="198">
        <v>4.22</v>
      </c>
      <c r="W42" s="198">
        <v>13.74</v>
      </c>
      <c r="X42" s="198">
        <v>43.66</v>
      </c>
      <c r="Y42" s="198">
        <v>0</v>
      </c>
      <c r="Z42" s="198">
        <v>74.94</v>
      </c>
      <c r="AA42" s="198">
        <v>20.72</v>
      </c>
      <c r="AB42" s="198">
        <v>0</v>
      </c>
      <c r="AC42" s="198">
        <v>9.8699999999999992</v>
      </c>
      <c r="AD42" s="198">
        <v>0</v>
      </c>
      <c r="AE42" s="198">
        <v>0</v>
      </c>
      <c r="AF42" s="198">
        <v>0</v>
      </c>
      <c r="AG42" s="198">
        <v>11.95</v>
      </c>
      <c r="AH42" s="198">
        <v>0</v>
      </c>
      <c r="AI42" s="198">
        <v>25</v>
      </c>
      <c r="AJ42" s="198">
        <v>0</v>
      </c>
      <c r="AK42" s="198">
        <v>69.599999999999994</v>
      </c>
      <c r="AL42" s="198">
        <v>0</v>
      </c>
      <c r="AM42" s="198">
        <v>0</v>
      </c>
      <c r="AN42" s="198">
        <v>0</v>
      </c>
      <c r="AO42" s="198">
        <v>32.119999999999997</v>
      </c>
      <c r="AP42" s="198">
        <v>0</v>
      </c>
      <c r="AQ42" s="198">
        <v>17.7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9.08</v>
      </c>
      <c r="L43" s="198">
        <v>558.02</v>
      </c>
      <c r="M43" s="198">
        <v>27.23</v>
      </c>
      <c r="N43" s="198">
        <v>34.950000000000003</v>
      </c>
      <c r="O43" s="198">
        <v>0</v>
      </c>
      <c r="P43" s="198">
        <v>37.159999999999997</v>
      </c>
      <c r="Q43" s="198">
        <v>4.99</v>
      </c>
      <c r="R43" s="198">
        <v>6.27</v>
      </c>
      <c r="S43" s="198">
        <v>7.82</v>
      </c>
      <c r="T43" s="198">
        <v>0</v>
      </c>
      <c r="U43" s="198">
        <v>123.93</v>
      </c>
      <c r="V43" s="198">
        <v>4.22</v>
      </c>
      <c r="W43" s="198">
        <v>13.74</v>
      </c>
      <c r="X43" s="198">
        <v>43.66</v>
      </c>
      <c r="Y43" s="198">
        <v>0</v>
      </c>
      <c r="Z43" s="198">
        <v>74.94</v>
      </c>
      <c r="AA43" s="198">
        <v>20.72</v>
      </c>
      <c r="AB43" s="198">
        <v>0</v>
      </c>
      <c r="AC43" s="198">
        <v>9.8699999999999992</v>
      </c>
      <c r="AD43" s="198">
        <v>0</v>
      </c>
      <c r="AE43" s="198">
        <v>0</v>
      </c>
      <c r="AF43" s="198">
        <v>0</v>
      </c>
      <c r="AG43" s="198">
        <v>11.95</v>
      </c>
      <c r="AH43" s="198">
        <v>0</v>
      </c>
      <c r="AI43" s="198">
        <v>25</v>
      </c>
      <c r="AJ43" s="198">
        <v>0</v>
      </c>
      <c r="AK43" s="198">
        <v>69.599999999999994</v>
      </c>
      <c r="AL43" s="198">
        <v>0</v>
      </c>
      <c r="AM43" s="198">
        <v>0</v>
      </c>
      <c r="AN43" s="198">
        <v>0</v>
      </c>
      <c r="AO43" s="198">
        <v>32.119999999999997</v>
      </c>
      <c r="AP43" s="198">
        <v>0</v>
      </c>
      <c r="AQ43" s="198">
        <v>17.7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9.08</v>
      </c>
      <c r="L44" s="198">
        <v>558.02</v>
      </c>
      <c r="M44" s="198">
        <v>27.23</v>
      </c>
      <c r="N44" s="198">
        <v>34.950000000000003</v>
      </c>
      <c r="O44" s="198">
        <v>0</v>
      </c>
      <c r="P44" s="198">
        <v>37.159999999999997</v>
      </c>
      <c r="Q44" s="198">
        <v>4.99</v>
      </c>
      <c r="R44" s="198">
        <v>6.27</v>
      </c>
      <c r="S44" s="198">
        <v>7.82</v>
      </c>
      <c r="T44" s="198">
        <v>0</v>
      </c>
      <c r="U44" s="198">
        <v>123.93</v>
      </c>
      <c r="V44" s="198">
        <v>4.22</v>
      </c>
      <c r="W44" s="198">
        <v>13.74</v>
      </c>
      <c r="X44" s="198">
        <v>43.66</v>
      </c>
      <c r="Y44" s="198">
        <v>0</v>
      </c>
      <c r="Z44" s="198">
        <v>74.94</v>
      </c>
      <c r="AA44" s="198">
        <v>20.72</v>
      </c>
      <c r="AB44" s="198">
        <v>0</v>
      </c>
      <c r="AC44" s="198">
        <v>9.8699999999999992</v>
      </c>
      <c r="AD44" s="198">
        <v>0</v>
      </c>
      <c r="AE44" s="198">
        <v>0</v>
      </c>
      <c r="AF44" s="198">
        <v>0</v>
      </c>
      <c r="AG44" s="198">
        <v>11.95</v>
      </c>
      <c r="AH44" s="198">
        <v>0</v>
      </c>
      <c r="AI44" s="198">
        <v>25</v>
      </c>
      <c r="AJ44" s="198">
        <v>0</v>
      </c>
      <c r="AK44" s="198">
        <v>69.599999999999994</v>
      </c>
      <c r="AL44" s="198">
        <v>0</v>
      </c>
      <c r="AM44" s="198">
        <v>0</v>
      </c>
      <c r="AN44" s="198">
        <v>0</v>
      </c>
      <c r="AO44" s="198">
        <v>32.119999999999997</v>
      </c>
      <c r="AP44" s="198">
        <v>0</v>
      </c>
      <c r="AQ44" s="198">
        <v>17.7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9.08</v>
      </c>
      <c r="L45" s="198">
        <v>558.02</v>
      </c>
      <c r="M45" s="198">
        <v>27.23</v>
      </c>
      <c r="N45" s="198">
        <v>34.950000000000003</v>
      </c>
      <c r="O45" s="198">
        <v>0</v>
      </c>
      <c r="P45" s="198">
        <v>37.159999999999997</v>
      </c>
      <c r="Q45" s="198">
        <v>4.99</v>
      </c>
      <c r="R45" s="198">
        <v>6.27</v>
      </c>
      <c r="S45" s="198">
        <v>7.82</v>
      </c>
      <c r="T45" s="198">
        <v>0</v>
      </c>
      <c r="U45" s="198">
        <v>123.93</v>
      </c>
      <c r="V45" s="198">
        <v>4.22</v>
      </c>
      <c r="W45" s="198">
        <v>13.74</v>
      </c>
      <c r="X45" s="198">
        <v>43.66</v>
      </c>
      <c r="Y45" s="198">
        <v>0</v>
      </c>
      <c r="Z45" s="198">
        <v>74.94</v>
      </c>
      <c r="AA45" s="198">
        <v>20.72</v>
      </c>
      <c r="AB45" s="198">
        <v>0</v>
      </c>
      <c r="AC45" s="198">
        <v>9.8699999999999992</v>
      </c>
      <c r="AD45" s="198">
        <v>0</v>
      </c>
      <c r="AE45" s="198">
        <v>0</v>
      </c>
      <c r="AF45" s="198">
        <v>0</v>
      </c>
      <c r="AG45" s="198">
        <v>11.95</v>
      </c>
      <c r="AH45" s="198">
        <v>0</v>
      </c>
      <c r="AI45" s="198">
        <v>25</v>
      </c>
      <c r="AJ45" s="198">
        <v>0</v>
      </c>
      <c r="AK45" s="198">
        <v>69.599999999999994</v>
      </c>
      <c r="AL45" s="198">
        <v>0</v>
      </c>
      <c r="AM45" s="198">
        <v>0</v>
      </c>
      <c r="AN45" s="198">
        <v>0</v>
      </c>
      <c r="AO45" s="198">
        <v>32.119999999999997</v>
      </c>
      <c r="AP45" s="198">
        <v>0</v>
      </c>
      <c r="AQ45" s="198">
        <v>17.7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9.08</v>
      </c>
      <c r="L46" s="198">
        <v>558.02</v>
      </c>
      <c r="M46" s="198">
        <v>27.23</v>
      </c>
      <c r="N46" s="198">
        <v>34.950000000000003</v>
      </c>
      <c r="O46" s="198">
        <v>0</v>
      </c>
      <c r="P46" s="198">
        <v>37.159999999999997</v>
      </c>
      <c r="Q46" s="198">
        <v>4.99</v>
      </c>
      <c r="R46" s="198">
        <v>6.27</v>
      </c>
      <c r="S46" s="198">
        <v>7.82</v>
      </c>
      <c r="T46" s="198">
        <v>0</v>
      </c>
      <c r="U46" s="198">
        <v>123.93</v>
      </c>
      <c r="V46" s="198">
        <v>4.22</v>
      </c>
      <c r="W46" s="198">
        <v>13.74</v>
      </c>
      <c r="X46" s="198">
        <v>43.66</v>
      </c>
      <c r="Y46" s="198">
        <v>0</v>
      </c>
      <c r="Z46" s="198">
        <v>74.94</v>
      </c>
      <c r="AA46" s="198">
        <v>20.72</v>
      </c>
      <c r="AB46" s="198">
        <v>0</v>
      </c>
      <c r="AC46" s="198">
        <v>9.8699999999999992</v>
      </c>
      <c r="AD46" s="198">
        <v>0</v>
      </c>
      <c r="AE46" s="198">
        <v>0</v>
      </c>
      <c r="AF46" s="198">
        <v>0</v>
      </c>
      <c r="AG46" s="198">
        <v>11.95</v>
      </c>
      <c r="AH46" s="198">
        <v>0</v>
      </c>
      <c r="AI46" s="198">
        <v>25</v>
      </c>
      <c r="AJ46" s="198">
        <v>0</v>
      </c>
      <c r="AK46" s="198">
        <v>69.599999999999994</v>
      </c>
      <c r="AL46" s="198">
        <v>0</v>
      </c>
      <c r="AM46" s="198">
        <v>0</v>
      </c>
      <c r="AN46" s="198">
        <v>0</v>
      </c>
      <c r="AO46" s="198">
        <v>32.119999999999997</v>
      </c>
      <c r="AP46" s="198">
        <v>0</v>
      </c>
      <c r="AQ46" s="198">
        <v>17.7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9.08</v>
      </c>
      <c r="L47" s="198">
        <v>558.02</v>
      </c>
      <c r="M47" s="198">
        <v>27.23</v>
      </c>
      <c r="N47" s="198">
        <v>34.950000000000003</v>
      </c>
      <c r="O47" s="198">
        <v>0</v>
      </c>
      <c r="P47" s="198">
        <v>37.159999999999997</v>
      </c>
      <c r="Q47" s="198">
        <v>4.99</v>
      </c>
      <c r="R47" s="198">
        <v>6.27</v>
      </c>
      <c r="S47" s="198">
        <v>7.82</v>
      </c>
      <c r="T47" s="198">
        <v>0</v>
      </c>
      <c r="U47" s="198">
        <v>123.93</v>
      </c>
      <c r="V47" s="198">
        <v>4.22</v>
      </c>
      <c r="W47" s="198">
        <v>13.74</v>
      </c>
      <c r="X47" s="198">
        <v>43.66</v>
      </c>
      <c r="Y47" s="198">
        <v>0</v>
      </c>
      <c r="Z47" s="198">
        <v>74.94</v>
      </c>
      <c r="AA47" s="198">
        <v>20.72</v>
      </c>
      <c r="AB47" s="198">
        <v>0</v>
      </c>
      <c r="AC47" s="198">
        <v>9.8699999999999992</v>
      </c>
      <c r="AD47" s="198">
        <v>0</v>
      </c>
      <c r="AE47" s="198">
        <v>0</v>
      </c>
      <c r="AF47" s="198">
        <v>0</v>
      </c>
      <c r="AG47" s="198">
        <v>11.95</v>
      </c>
      <c r="AH47" s="198">
        <v>0</v>
      </c>
      <c r="AI47" s="198">
        <v>25</v>
      </c>
      <c r="AJ47" s="198">
        <v>0</v>
      </c>
      <c r="AK47" s="198">
        <v>69.599999999999994</v>
      </c>
      <c r="AL47" s="198">
        <v>0</v>
      </c>
      <c r="AM47" s="198">
        <v>0</v>
      </c>
      <c r="AN47" s="198">
        <v>0</v>
      </c>
      <c r="AO47" s="198">
        <v>32.119999999999997</v>
      </c>
      <c r="AP47" s="198">
        <v>0</v>
      </c>
      <c r="AQ47" s="198">
        <v>17.7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9.08</v>
      </c>
      <c r="L48" s="198">
        <v>558.02</v>
      </c>
      <c r="M48" s="198">
        <v>27.23</v>
      </c>
      <c r="N48" s="198">
        <v>34.950000000000003</v>
      </c>
      <c r="O48" s="198">
        <v>0</v>
      </c>
      <c r="P48" s="198">
        <v>37.159999999999997</v>
      </c>
      <c r="Q48" s="198">
        <v>4.99</v>
      </c>
      <c r="R48" s="198">
        <v>6.27</v>
      </c>
      <c r="S48" s="198">
        <v>7.82</v>
      </c>
      <c r="T48" s="198">
        <v>0</v>
      </c>
      <c r="U48" s="198">
        <v>123.93</v>
      </c>
      <c r="V48" s="198">
        <v>4.22</v>
      </c>
      <c r="W48" s="198">
        <v>13.74</v>
      </c>
      <c r="X48" s="198">
        <v>43.66</v>
      </c>
      <c r="Y48" s="198">
        <v>0</v>
      </c>
      <c r="Z48" s="198">
        <v>74.94</v>
      </c>
      <c r="AA48" s="198">
        <v>20.72</v>
      </c>
      <c r="AB48" s="198">
        <v>0</v>
      </c>
      <c r="AC48" s="198">
        <v>9.59</v>
      </c>
      <c r="AD48" s="198">
        <v>0</v>
      </c>
      <c r="AE48" s="198">
        <v>0</v>
      </c>
      <c r="AF48" s="198">
        <v>0</v>
      </c>
      <c r="AG48" s="198">
        <v>11.95</v>
      </c>
      <c r="AH48" s="198">
        <v>0</v>
      </c>
      <c r="AI48" s="198">
        <v>25</v>
      </c>
      <c r="AJ48" s="198">
        <v>0</v>
      </c>
      <c r="AK48" s="198">
        <v>69.599999999999994</v>
      </c>
      <c r="AL48" s="198">
        <v>0</v>
      </c>
      <c r="AM48" s="198">
        <v>0</v>
      </c>
      <c r="AN48" s="198">
        <v>0</v>
      </c>
      <c r="AO48" s="198">
        <v>32.119999999999997</v>
      </c>
      <c r="AP48" s="198">
        <v>0</v>
      </c>
      <c r="AQ48" s="198">
        <v>17.7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9.08</v>
      </c>
      <c r="L49" s="198">
        <v>558.02</v>
      </c>
      <c r="M49" s="198">
        <v>27.23</v>
      </c>
      <c r="N49" s="198">
        <v>34.950000000000003</v>
      </c>
      <c r="O49" s="198">
        <v>0</v>
      </c>
      <c r="P49" s="198">
        <v>37.159999999999997</v>
      </c>
      <c r="Q49" s="198">
        <v>4.99</v>
      </c>
      <c r="R49" s="198">
        <v>6.27</v>
      </c>
      <c r="S49" s="198">
        <v>7.82</v>
      </c>
      <c r="T49" s="198">
        <v>0</v>
      </c>
      <c r="U49" s="198">
        <v>123.93</v>
      </c>
      <c r="V49" s="198">
        <v>4.22</v>
      </c>
      <c r="W49" s="198">
        <v>13.74</v>
      </c>
      <c r="X49" s="198">
        <v>43.66</v>
      </c>
      <c r="Y49" s="198">
        <v>0</v>
      </c>
      <c r="Z49" s="198">
        <v>74.94</v>
      </c>
      <c r="AA49" s="198">
        <v>20.72</v>
      </c>
      <c r="AB49" s="198">
        <v>0</v>
      </c>
      <c r="AC49" s="198">
        <v>9.59</v>
      </c>
      <c r="AD49" s="198">
        <v>0</v>
      </c>
      <c r="AE49" s="198">
        <v>0</v>
      </c>
      <c r="AF49" s="198">
        <v>0</v>
      </c>
      <c r="AG49" s="198">
        <v>11.95</v>
      </c>
      <c r="AH49" s="198">
        <v>0</v>
      </c>
      <c r="AI49" s="198">
        <v>25</v>
      </c>
      <c r="AJ49" s="198">
        <v>0</v>
      </c>
      <c r="AK49" s="198">
        <v>69.599999999999994</v>
      </c>
      <c r="AL49" s="198">
        <v>0</v>
      </c>
      <c r="AM49" s="198">
        <v>0</v>
      </c>
      <c r="AN49" s="198">
        <v>0</v>
      </c>
      <c r="AO49" s="198">
        <v>32.119999999999997</v>
      </c>
      <c r="AP49" s="198">
        <v>0</v>
      </c>
      <c r="AQ49" s="198">
        <v>17.7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9.08</v>
      </c>
      <c r="L50" s="198">
        <v>558.02</v>
      </c>
      <c r="M50" s="198">
        <v>27.23</v>
      </c>
      <c r="N50" s="198">
        <v>34.950000000000003</v>
      </c>
      <c r="O50" s="198">
        <v>0</v>
      </c>
      <c r="P50" s="198">
        <v>37.159999999999997</v>
      </c>
      <c r="Q50" s="198">
        <v>4.99</v>
      </c>
      <c r="R50" s="198">
        <v>6.27</v>
      </c>
      <c r="S50" s="198">
        <v>7.82</v>
      </c>
      <c r="T50" s="198">
        <v>0</v>
      </c>
      <c r="U50" s="198">
        <v>123.93</v>
      </c>
      <c r="V50" s="198">
        <v>4.22</v>
      </c>
      <c r="W50" s="198">
        <v>13.74</v>
      </c>
      <c r="X50" s="198">
        <v>43.66</v>
      </c>
      <c r="Y50" s="198">
        <v>0</v>
      </c>
      <c r="Z50" s="198">
        <v>74.94</v>
      </c>
      <c r="AA50" s="198">
        <v>20.72</v>
      </c>
      <c r="AB50" s="198">
        <v>0</v>
      </c>
      <c r="AC50" s="198">
        <v>9.59</v>
      </c>
      <c r="AD50" s="198">
        <v>0</v>
      </c>
      <c r="AE50" s="198">
        <v>0</v>
      </c>
      <c r="AF50" s="198">
        <v>0</v>
      </c>
      <c r="AG50" s="198">
        <v>11.95</v>
      </c>
      <c r="AH50" s="198">
        <v>0</v>
      </c>
      <c r="AI50" s="198">
        <v>25</v>
      </c>
      <c r="AJ50" s="198">
        <v>0</v>
      </c>
      <c r="AK50" s="198">
        <v>69.599999999999994</v>
      </c>
      <c r="AL50" s="198">
        <v>0</v>
      </c>
      <c r="AM50" s="198">
        <v>0</v>
      </c>
      <c r="AN50" s="198">
        <v>0</v>
      </c>
      <c r="AO50" s="198">
        <v>32.119999999999997</v>
      </c>
      <c r="AP50" s="198">
        <v>0</v>
      </c>
      <c r="AQ50" s="198">
        <v>17.7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9.08</v>
      </c>
      <c r="L51" s="198">
        <v>558.02</v>
      </c>
      <c r="M51" s="198">
        <v>27.23</v>
      </c>
      <c r="N51" s="198">
        <v>34.950000000000003</v>
      </c>
      <c r="O51" s="198">
        <v>0</v>
      </c>
      <c r="P51" s="198">
        <v>37.159999999999997</v>
      </c>
      <c r="Q51" s="198">
        <v>4.99</v>
      </c>
      <c r="R51" s="198">
        <v>6.27</v>
      </c>
      <c r="S51" s="198">
        <v>7.82</v>
      </c>
      <c r="T51" s="198">
        <v>0</v>
      </c>
      <c r="U51" s="198">
        <v>123.93</v>
      </c>
      <c r="V51" s="198">
        <v>4.22</v>
      </c>
      <c r="W51" s="198">
        <v>13.74</v>
      </c>
      <c r="X51" s="198">
        <v>43.66</v>
      </c>
      <c r="Y51" s="198">
        <v>0</v>
      </c>
      <c r="Z51" s="198">
        <v>74.94</v>
      </c>
      <c r="AA51" s="198">
        <v>20.72</v>
      </c>
      <c r="AB51" s="198">
        <v>0</v>
      </c>
      <c r="AC51" s="198">
        <v>9.31</v>
      </c>
      <c r="AD51" s="198">
        <v>0</v>
      </c>
      <c r="AE51" s="198">
        <v>0</v>
      </c>
      <c r="AF51" s="198">
        <v>0</v>
      </c>
      <c r="AG51" s="198">
        <v>11.95</v>
      </c>
      <c r="AH51" s="198">
        <v>0</v>
      </c>
      <c r="AI51" s="198">
        <v>25</v>
      </c>
      <c r="AJ51" s="198">
        <v>0</v>
      </c>
      <c r="AK51" s="198">
        <v>69.599999999999994</v>
      </c>
      <c r="AL51" s="198">
        <v>0</v>
      </c>
      <c r="AM51" s="198">
        <v>0</v>
      </c>
      <c r="AN51" s="198">
        <v>0</v>
      </c>
      <c r="AO51" s="198">
        <v>32.119999999999997</v>
      </c>
      <c r="AP51" s="198">
        <v>0</v>
      </c>
      <c r="AQ51" s="198">
        <v>17.7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9.08</v>
      </c>
      <c r="L52" s="198">
        <v>558.02</v>
      </c>
      <c r="M52" s="198">
        <v>27.23</v>
      </c>
      <c r="N52" s="198">
        <v>34.950000000000003</v>
      </c>
      <c r="O52" s="198">
        <v>0</v>
      </c>
      <c r="P52" s="198">
        <v>37.159999999999997</v>
      </c>
      <c r="Q52" s="198">
        <v>5</v>
      </c>
      <c r="R52" s="198">
        <v>6.27</v>
      </c>
      <c r="S52" s="198">
        <v>7.81</v>
      </c>
      <c r="T52" s="198">
        <v>0</v>
      </c>
      <c r="U52" s="198">
        <v>123.93</v>
      </c>
      <c r="V52" s="198">
        <v>4.22</v>
      </c>
      <c r="W52" s="198">
        <v>13.74</v>
      </c>
      <c r="X52" s="198">
        <v>43.66</v>
      </c>
      <c r="Y52" s="198">
        <v>0</v>
      </c>
      <c r="Z52" s="198">
        <v>74.94</v>
      </c>
      <c r="AA52" s="198">
        <v>20.72</v>
      </c>
      <c r="AB52" s="198">
        <v>0</v>
      </c>
      <c r="AC52" s="198">
        <v>9.31</v>
      </c>
      <c r="AD52" s="198">
        <v>0</v>
      </c>
      <c r="AE52" s="198">
        <v>0</v>
      </c>
      <c r="AF52" s="198">
        <v>0</v>
      </c>
      <c r="AG52" s="198">
        <v>11.95</v>
      </c>
      <c r="AH52" s="198">
        <v>0</v>
      </c>
      <c r="AI52" s="198">
        <v>25</v>
      </c>
      <c r="AJ52" s="198">
        <v>0</v>
      </c>
      <c r="AK52" s="198">
        <v>69.599999999999994</v>
      </c>
      <c r="AL52" s="198">
        <v>0</v>
      </c>
      <c r="AM52" s="198">
        <v>0</v>
      </c>
      <c r="AN52" s="198">
        <v>0</v>
      </c>
      <c r="AO52" s="198">
        <v>32.119999999999997</v>
      </c>
      <c r="AP52" s="198">
        <v>0</v>
      </c>
      <c r="AQ52" s="198">
        <v>17.7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9.08</v>
      </c>
      <c r="L53" s="198">
        <v>558.02</v>
      </c>
      <c r="M53" s="198">
        <v>27.23</v>
      </c>
      <c r="N53" s="198">
        <v>34.950000000000003</v>
      </c>
      <c r="O53" s="198">
        <v>0</v>
      </c>
      <c r="P53" s="198">
        <v>37.159999999999997</v>
      </c>
      <c r="Q53" s="198">
        <v>5</v>
      </c>
      <c r="R53" s="198">
        <v>6.27</v>
      </c>
      <c r="S53" s="198">
        <v>7.81</v>
      </c>
      <c r="T53" s="198">
        <v>0</v>
      </c>
      <c r="U53" s="198">
        <v>123.93</v>
      </c>
      <c r="V53" s="198">
        <v>4.22</v>
      </c>
      <c r="W53" s="198">
        <v>13.74</v>
      </c>
      <c r="X53" s="198">
        <v>43.66</v>
      </c>
      <c r="Y53" s="198">
        <v>0</v>
      </c>
      <c r="Z53" s="198">
        <v>74.94</v>
      </c>
      <c r="AA53" s="198">
        <v>20.72</v>
      </c>
      <c r="AB53" s="198">
        <v>0</v>
      </c>
      <c r="AC53" s="198">
        <v>9.31</v>
      </c>
      <c r="AD53" s="198">
        <v>0</v>
      </c>
      <c r="AE53" s="198">
        <v>0</v>
      </c>
      <c r="AF53" s="198">
        <v>0</v>
      </c>
      <c r="AG53" s="198">
        <v>11.95</v>
      </c>
      <c r="AH53" s="198">
        <v>0</v>
      </c>
      <c r="AI53" s="198">
        <v>25</v>
      </c>
      <c r="AJ53" s="198">
        <v>0</v>
      </c>
      <c r="AK53" s="198">
        <v>69.599999999999994</v>
      </c>
      <c r="AL53" s="198">
        <v>0</v>
      </c>
      <c r="AM53" s="198">
        <v>0</v>
      </c>
      <c r="AN53" s="198">
        <v>0</v>
      </c>
      <c r="AO53" s="198">
        <v>32.119999999999997</v>
      </c>
      <c r="AP53" s="198">
        <v>0</v>
      </c>
      <c r="AQ53" s="198">
        <v>17.7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9.08</v>
      </c>
      <c r="L54" s="198">
        <v>558.02</v>
      </c>
      <c r="M54" s="198">
        <v>27.23</v>
      </c>
      <c r="N54" s="198">
        <v>34.950000000000003</v>
      </c>
      <c r="O54" s="198">
        <v>0</v>
      </c>
      <c r="P54" s="198">
        <v>37.159999999999997</v>
      </c>
      <c r="Q54" s="198">
        <v>5</v>
      </c>
      <c r="R54" s="198">
        <v>6.27</v>
      </c>
      <c r="S54" s="198">
        <v>7.81</v>
      </c>
      <c r="T54" s="198">
        <v>0</v>
      </c>
      <c r="U54" s="198">
        <v>123.93</v>
      </c>
      <c r="V54" s="198">
        <v>4.22</v>
      </c>
      <c r="W54" s="198">
        <v>13.74</v>
      </c>
      <c r="X54" s="198">
        <v>43.66</v>
      </c>
      <c r="Y54" s="198">
        <v>0</v>
      </c>
      <c r="Z54" s="198">
        <v>74.94</v>
      </c>
      <c r="AA54" s="198">
        <v>20.72</v>
      </c>
      <c r="AB54" s="198">
        <v>0</v>
      </c>
      <c r="AC54" s="198">
        <v>9.31</v>
      </c>
      <c r="AD54" s="198">
        <v>0</v>
      </c>
      <c r="AE54" s="198">
        <v>0</v>
      </c>
      <c r="AF54" s="198">
        <v>0</v>
      </c>
      <c r="AG54" s="198">
        <v>11.95</v>
      </c>
      <c r="AH54" s="198">
        <v>0</v>
      </c>
      <c r="AI54" s="198">
        <v>25</v>
      </c>
      <c r="AJ54" s="198">
        <v>0</v>
      </c>
      <c r="AK54" s="198">
        <v>69.599999999999994</v>
      </c>
      <c r="AL54" s="198">
        <v>0</v>
      </c>
      <c r="AM54" s="198">
        <v>0</v>
      </c>
      <c r="AN54" s="198">
        <v>0</v>
      </c>
      <c r="AO54" s="198">
        <v>32.119999999999997</v>
      </c>
      <c r="AP54" s="198">
        <v>0</v>
      </c>
      <c r="AQ54" s="198">
        <v>17.7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9.08</v>
      </c>
      <c r="L55" s="198">
        <v>558.02</v>
      </c>
      <c r="M55" s="198">
        <v>27.23</v>
      </c>
      <c r="N55" s="198">
        <v>34.950000000000003</v>
      </c>
      <c r="O55" s="198">
        <v>0</v>
      </c>
      <c r="P55" s="198">
        <v>37.159999999999997</v>
      </c>
      <c r="Q55" s="198">
        <v>4.99</v>
      </c>
      <c r="R55" s="198">
        <v>6.27</v>
      </c>
      <c r="S55" s="198">
        <v>7.82</v>
      </c>
      <c r="T55" s="198">
        <v>0</v>
      </c>
      <c r="U55" s="198">
        <v>123.93</v>
      </c>
      <c r="V55" s="198">
        <v>4.22</v>
      </c>
      <c r="W55" s="198">
        <v>13.74</v>
      </c>
      <c r="X55" s="198">
        <v>43.66</v>
      </c>
      <c r="Y55" s="198">
        <v>0</v>
      </c>
      <c r="Z55" s="198">
        <v>74.94</v>
      </c>
      <c r="AA55" s="198">
        <v>20.72</v>
      </c>
      <c r="AB55" s="198">
        <v>0</v>
      </c>
      <c r="AC55" s="198">
        <v>7.54</v>
      </c>
      <c r="AD55" s="198">
        <v>0</v>
      </c>
      <c r="AE55" s="198">
        <v>0</v>
      </c>
      <c r="AF55" s="198">
        <v>0</v>
      </c>
      <c r="AG55" s="198">
        <v>11.95</v>
      </c>
      <c r="AH55" s="198">
        <v>0</v>
      </c>
      <c r="AI55" s="198">
        <v>25</v>
      </c>
      <c r="AJ55" s="198">
        <v>0</v>
      </c>
      <c r="AK55" s="198">
        <v>69.599999999999994</v>
      </c>
      <c r="AL55" s="198">
        <v>0</v>
      </c>
      <c r="AM55" s="198">
        <v>0</v>
      </c>
      <c r="AN55" s="198">
        <v>0</v>
      </c>
      <c r="AO55" s="198">
        <v>32.119999999999997</v>
      </c>
      <c r="AP55" s="198">
        <v>0</v>
      </c>
      <c r="AQ55" s="198">
        <v>17.7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9.08</v>
      </c>
      <c r="L56" s="198">
        <v>558.02</v>
      </c>
      <c r="M56" s="198">
        <v>27.23</v>
      </c>
      <c r="N56" s="198">
        <v>34.950000000000003</v>
      </c>
      <c r="O56" s="198">
        <v>0</v>
      </c>
      <c r="P56" s="198">
        <v>37.159999999999997</v>
      </c>
      <c r="Q56" s="198">
        <v>5</v>
      </c>
      <c r="R56" s="198">
        <v>6.27</v>
      </c>
      <c r="S56" s="198">
        <v>7.81</v>
      </c>
      <c r="T56" s="198">
        <v>0</v>
      </c>
      <c r="U56" s="198">
        <v>123.93</v>
      </c>
      <c r="V56" s="198">
        <v>4.22</v>
      </c>
      <c r="W56" s="198">
        <v>13.74</v>
      </c>
      <c r="X56" s="198">
        <v>43.66</v>
      </c>
      <c r="Y56" s="198">
        <v>0</v>
      </c>
      <c r="Z56" s="198">
        <v>74.94</v>
      </c>
      <c r="AA56" s="198">
        <v>20.72</v>
      </c>
      <c r="AB56" s="198">
        <v>0</v>
      </c>
      <c r="AC56" s="198">
        <v>7.54</v>
      </c>
      <c r="AD56" s="198">
        <v>0</v>
      </c>
      <c r="AE56" s="198">
        <v>0</v>
      </c>
      <c r="AF56" s="198">
        <v>0</v>
      </c>
      <c r="AG56" s="198">
        <v>11.95</v>
      </c>
      <c r="AH56" s="198">
        <v>0</v>
      </c>
      <c r="AI56" s="198">
        <v>25</v>
      </c>
      <c r="AJ56" s="198">
        <v>0</v>
      </c>
      <c r="AK56" s="198">
        <v>69.599999999999994</v>
      </c>
      <c r="AL56" s="198">
        <v>0</v>
      </c>
      <c r="AM56" s="198">
        <v>0</v>
      </c>
      <c r="AN56" s="198">
        <v>0</v>
      </c>
      <c r="AO56" s="198">
        <v>32.119999999999997</v>
      </c>
      <c r="AP56" s="198">
        <v>0</v>
      </c>
      <c r="AQ56" s="198">
        <v>17.7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9.08</v>
      </c>
      <c r="L57" s="198">
        <v>558.02</v>
      </c>
      <c r="M57" s="198">
        <v>27.23</v>
      </c>
      <c r="N57" s="198">
        <v>34.950000000000003</v>
      </c>
      <c r="O57" s="198">
        <v>0</v>
      </c>
      <c r="P57" s="198">
        <v>37.159999999999997</v>
      </c>
      <c r="Q57" s="198">
        <v>5</v>
      </c>
      <c r="R57" s="198">
        <v>6.27</v>
      </c>
      <c r="S57" s="198">
        <v>7.81</v>
      </c>
      <c r="T57" s="198">
        <v>0</v>
      </c>
      <c r="U57" s="198">
        <v>123.93</v>
      </c>
      <c r="V57" s="198">
        <v>4.22</v>
      </c>
      <c r="W57" s="198">
        <v>13.74</v>
      </c>
      <c r="X57" s="198">
        <v>43.66</v>
      </c>
      <c r="Y57" s="198">
        <v>0</v>
      </c>
      <c r="Z57" s="198">
        <v>74.94</v>
      </c>
      <c r="AA57" s="198">
        <v>20.72</v>
      </c>
      <c r="AB57" s="198">
        <v>0</v>
      </c>
      <c r="AC57" s="198">
        <v>9.81</v>
      </c>
      <c r="AD57" s="198">
        <v>0</v>
      </c>
      <c r="AE57" s="198">
        <v>0</v>
      </c>
      <c r="AF57" s="198">
        <v>0</v>
      </c>
      <c r="AG57" s="198">
        <v>11.95</v>
      </c>
      <c r="AH57" s="198">
        <v>0</v>
      </c>
      <c r="AI57" s="198">
        <v>25</v>
      </c>
      <c r="AJ57" s="198">
        <v>0</v>
      </c>
      <c r="AK57" s="198">
        <v>69.599999999999994</v>
      </c>
      <c r="AL57" s="198">
        <v>0</v>
      </c>
      <c r="AM57" s="198">
        <v>0</v>
      </c>
      <c r="AN57" s="198">
        <v>0</v>
      </c>
      <c r="AO57" s="198">
        <v>32.119999999999997</v>
      </c>
      <c r="AP57" s="198">
        <v>0</v>
      </c>
      <c r="AQ57" s="198">
        <v>17.7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9.08</v>
      </c>
      <c r="L58" s="198">
        <v>558.02</v>
      </c>
      <c r="M58" s="198">
        <v>27.23</v>
      </c>
      <c r="N58" s="198">
        <v>34.950000000000003</v>
      </c>
      <c r="O58" s="198">
        <v>0</v>
      </c>
      <c r="P58" s="198">
        <v>37.159999999999997</v>
      </c>
      <c r="Q58" s="198">
        <v>5</v>
      </c>
      <c r="R58" s="198">
        <v>6.27</v>
      </c>
      <c r="S58" s="198">
        <v>7.81</v>
      </c>
      <c r="T58" s="198">
        <v>0</v>
      </c>
      <c r="U58" s="198">
        <v>123.93</v>
      </c>
      <c r="V58" s="198">
        <v>4.22</v>
      </c>
      <c r="W58" s="198">
        <v>13.74</v>
      </c>
      <c r="X58" s="198">
        <v>43.66</v>
      </c>
      <c r="Y58" s="198">
        <v>0</v>
      </c>
      <c r="Z58" s="198">
        <v>74.94</v>
      </c>
      <c r="AA58" s="198">
        <v>20.72</v>
      </c>
      <c r="AB58" s="198">
        <v>0</v>
      </c>
      <c r="AC58" s="198">
        <v>9.81</v>
      </c>
      <c r="AD58" s="198">
        <v>0</v>
      </c>
      <c r="AE58" s="198">
        <v>0</v>
      </c>
      <c r="AF58" s="198">
        <v>0</v>
      </c>
      <c r="AG58" s="198">
        <v>11.95</v>
      </c>
      <c r="AH58" s="198">
        <v>0</v>
      </c>
      <c r="AI58" s="198">
        <v>25</v>
      </c>
      <c r="AJ58" s="198">
        <v>0</v>
      </c>
      <c r="AK58" s="198">
        <v>69.599999999999994</v>
      </c>
      <c r="AL58" s="198">
        <v>0</v>
      </c>
      <c r="AM58" s="198">
        <v>0</v>
      </c>
      <c r="AN58" s="198">
        <v>0</v>
      </c>
      <c r="AO58" s="198">
        <v>32.119999999999997</v>
      </c>
      <c r="AP58" s="198">
        <v>0</v>
      </c>
      <c r="AQ58" s="198">
        <v>17.7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9.08</v>
      </c>
      <c r="L59" s="198">
        <v>558.02</v>
      </c>
      <c r="M59" s="198">
        <v>25.75</v>
      </c>
      <c r="N59" s="198">
        <v>34.950000000000003</v>
      </c>
      <c r="O59" s="198">
        <v>0</v>
      </c>
      <c r="P59" s="198">
        <v>37.159999999999997</v>
      </c>
      <c r="Q59" s="198">
        <v>5</v>
      </c>
      <c r="R59" s="198">
        <v>6.27</v>
      </c>
      <c r="S59" s="198">
        <v>7.81</v>
      </c>
      <c r="T59" s="198">
        <v>0</v>
      </c>
      <c r="U59" s="198">
        <v>123.93</v>
      </c>
      <c r="V59" s="198">
        <v>4.22</v>
      </c>
      <c r="W59" s="198">
        <v>13.74</v>
      </c>
      <c r="X59" s="198">
        <v>43.66</v>
      </c>
      <c r="Y59" s="198">
        <v>0</v>
      </c>
      <c r="Z59" s="198">
        <v>74.94</v>
      </c>
      <c r="AA59" s="198">
        <v>20.72</v>
      </c>
      <c r="AB59" s="198">
        <v>0</v>
      </c>
      <c r="AC59" s="198">
        <v>9.81</v>
      </c>
      <c r="AD59" s="198">
        <v>0</v>
      </c>
      <c r="AE59" s="198">
        <v>0</v>
      </c>
      <c r="AF59" s="198">
        <v>0</v>
      </c>
      <c r="AG59" s="198">
        <v>11.95</v>
      </c>
      <c r="AH59" s="198">
        <v>0</v>
      </c>
      <c r="AI59" s="198">
        <v>25</v>
      </c>
      <c r="AJ59" s="198">
        <v>0</v>
      </c>
      <c r="AK59" s="198">
        <v>69.599999999999994</v>
      </c>
      <c r="AL59" s="198">
        <v>0</v>
      </c>
      <c r="AM59" s="198">
        <v>0</v>
      </c>
      <c r="AN59" s="198">
        <v>0</v>
      </c>
      <c r="AO59" s="198">
        <v>32.119999999999997</v>
      </c>
      <c r="AP59" s="198">
        <v>0</v>
      </c>
      <c r="AQ59" s="198">
        <v>17.7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9.08</v>
      </c>
      <c r="L60" s="198">
        <v>558.02</v>
      </c>
      <c r="M60" s="198">
        <v>25.75</v>
      </c>
      <c r="N60" s="198">
        <v>34.950000000000003</v>
      </c>
      <c r="O60" s="198">
        <v>0</v>
      </c>
      <c r="P60" s="198">
        <v>37.159999999999997</v>
      </c>
      <c r="Q60" s="198">
        <v>5</v>
      </c>
      <c r="R60" s="198">
        <v>6.27</v>
      </c>
      <c r="S60" s="198">
        <v>7.81</v>
      </c>
      <c r="T60" s="198">
        <v>0</v>
      </c>
      <c r="U60" s="198">
        <v>123.93</v>
      </c>
      <c r="V60" s="198">
        <v>4.22</v>
      </c>
      <c r="W60" s="198">
        <v>13.74</v>
      </c>
      <c r="X60" s="198">
        <v>43.66</v>
      </c>
      <c r="Y60" s="198">
        <v>0</v>
      </c>
      <c r="Z60" s="198">
        <v>74.94</v>
      </c>
      <c r="AA60" s="198">
        <v>20.72</v>
      </c>
      <c r="AB60" s="198">
        <v>0</v>
      </c>
      <c r="AC60" s="198">
        <v>9.81</v>
      </c>
      <c r="AD60" s="198">
        <v>0</v>
      </c>
      <c r="AE60" s="198">
        <v>0</v>
      </c>
      <c r="AF60" s="198">
        <v>0</v>
      </c>
      <c r="AG60" s="198">
        <v>11.95</v>
      </c>
      <c r="AH60" s="198">
        <v>0</v>
      </c>
      <c r="AI60" s="198">
        <v>25</v>
      </c>
      <c r="AJ60" s="198">
        <v>0</v>
      </c>
      <c r="AK60" s="198">
        <v>69.599999999999994</v>
      </c>
      <c r="AL60" s="198">
        <v>0</v>
      </c>
      <c r="AM60" s="198">
        <v>0</v>
      </c>
      <c r="AN60" s="198">
        <v>0</v>
      </c>
      <c r="AO60" s="198">
        <v>32.119999999999997</v>
      </c>
      <c r="AP60" s="198">
        <v>0</v>
      </c>
      <c r="AQ60" s="198">
        <v>17.7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558.02</v>
      </c>
      <c r="M61" s="198">
        <v>25.75</v>
      </c>
      <c r="N61" s="198">
        <v>34.950000000000003</v>
      </c>
      <c r="O61" s="198">
        <v>0</v>
      </c>
      <c r="P61" s="198">
        <v>36.06</v>
      </c>
      <c r="Q61" s="198">
        <v>5</v>
      </c>
      <c r="R61" s="198">
        <v>6.27</v>
      </c>
      <c r="S61" s="198">
        <v>7.81</v>
      </c>
      <c r="T61" s="198">
        <v>0</v>
      </c>
      <c r="U61" s="198">
        <v>123.93</v>
      </c>
      <c r="V61" s="198">
        <v>4.22</v>
      </c>
      <c r="W61" s="198">
        <v>13.74</v>
      </c>
      <c r="X61" s="198">
        <v>43.66</v>
      </c>
      <c r="Y61" s="198">
        <v>0</v>
      </c>
      <c r="Z61" s="198">
        <v>74.94</v>
      </c>
      <c r="AA61" s="198">
        <v>20.72</v>
      </c>
      <c r="AB61" s="198">
        <v>0</v>
      </c>
      <c r="AC61" s="198">
        <v>9.81</v>
      </c>
      <c r="AD61" s="198">
        <v>0</v>
      </c>
      <c r="AE61" s="198">
        <v>0</v>
      </c>
      <c r="AF61" s="198">
        <v>0</v>
      </c>
      <c r="AG61" s="198">
        <v>11.95</v>
      </c>
      <c r="AH61" s="198">
        <v>0</v>
      </c>
      <c r="AI61" s="198">
        <v>25</v>
      </c>
      <c r="AJ61" s="198">
        <v>0</v>
      </c>
      <c r="AK61" s="198">
        <v>69.599999999999994</v>
      </c>
      <c r="AL61" s="198">
        <v>0</v>
      </c>
      <c r="AM61" s="198">
        <v>0</v>
      </c>
      <c r="AN61" s="198">
        <v>0</v>
      </c>
      <c r="AO61" s="198">
        <v>31.9</v>
      </c>
      <c r="AP61" s="198">
        <v>0</v>
      </c>
      <c r="AQ61" s="198">
        <v>17.7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558.02</v>
      </c>
      <c r="M62" s="198">
        <v>25.75</v>
      </c>
      <c r="N62" s="198">
        <v>34.950000000000003</v>
      </c>
      <c r="O62" s="198">
        <v>0</v>
      </c>
      <c r="P62" s="198">
        <v>36.06</v>
      </c>
      <c r="Q62" s="198">
        <v>5</v>
      </c>
      <c r="R62" s="198">
        <v>6.27</v>
      </c>
      <c r="S62" s="198">
        <v>7.81</v>
      </c>
      <c r="T62" s="198">
        <v>0</v>
      </c>
      <c r="U62" s="198">
        <v>123.93</v>
      </c>
      <c r="V62" s="198">
        <v>4.22</v>
      </c>
      <c r="W62" s="198">
        <v>13.74</v>
      </c>
      <c r="X62" s="198">
        <v>43.66</v>
      </c>
      <c r="Y62" s="198">
        <v>0</v>
      </c>
      <c r="Z62" s="198">
        <v>74.94</v>
      </c>
      <c r="AA62" s="198">
        <v>20.72</v>
      </c>
      <c r="AB62" s="198">
        <v>0</v>
      </c>
      <c r="AC62" s="198">
        <v>9.81</v>
      </c>
      <c r="AD62" s="198">
        <v>0</v>
      </c>
      <c r="AE62" s="198">
        <v>0</v>
      </c>
      <c r="AF62" s="198">
        <v>0</v>
      </c>
      <c r="AG62" s="198">
        <v>11.95</v>
      </c>
      <c r="AH62" s="198">
        <v>0</v>
      </c>
      <c r="AI62" s="198">
        <v>25</v>
      </c>
      <c r="AJ62" s="198">
        <v>0</v>
      </c>
      <c r="AK62" s="198">
        <v>69.599999999999994</v>
      </c>
      <c r="AL62" s="198">
        <v>0</v>
      </c>
      <c r="AM62" s="198">
        <v>0</v>
      </c>
      <c r="AN62" s="198">
        <v>0</v>
      </c>
      <c r="AO62" s="198">
        <v>32.119999999999997</v>
      </c>
      <c r="AP62" s="198">
        <v>0</v>
      </c>
      <c r="AQ62" s="198">
        <v>17.7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558.02</v>
      </c>
      <c r="M63" s="198">
        <v>25.75</v>
      </c>
      <c r="N63" s="198">
        <v>34.950000000000003</v>
      </c>
      <c r="O63" s="198">
        <v>0</v>
      </c>
      <c r="P63" s="198">
        <v>34.950000000000003</v>
      </c>
      <c r="Q63" s="198">
        <v>5</v>
      </c>
      <c r="R63" s="198">
        <v>6.27</v>
      </c>
      <c r="S63" s="198">
        <v>7.81</v>
      </c>
      <c r="T63" s="198">
        <v>0</v>
      </c>
      <c r="U63" s="198">
        <v>123.93</v>
      </c>
      <c r="V63" s="198">
        <v>4.22</v>
      </c>
      <c r="W63" s="198">
        <v>13.74</v>
      </c>
      <c r="X63" s="198">
        <v>43.66</v>
      </c>
      <c r="Y63" s="198">
        <v>0</v>
      </c>
      <c r="Z63" s="198">
        <v>74.94</v>
      </c>
      <c r="AA63" s="198">
        <v>20.72</v>
      </c>
      <c r="AB63" s="198">
        <v>0</v>
      </c>
      <c r="AC63" s="198">
        <v>9.81</v>
      </c>
      <c r="AD63" s="198">
        <v>0</v>
      </c>
      <c r="AE63" s="198">
        <v>0</v>
      </c>
      <c r="AF63" s="198">
        <v>0</v>
      </c>
      <c r="AG63" s="198">
        <v>11.95</v>
      </c>
      <c r="AH63" s="198">
        <v>0</v>
      </c>
      <c r="AI63" s="198">
        <v>25</v>
      </c>
      <c r="AJ63" s="198">
        <v>0</v>
      </c>
      <c r="AK63" s="198">
        <v>69.599999999999994</v>
      </c>
      <c r="AL63" s="198">
        <v>0</v>
      </c>
      <c r="AM63" s="198">
        <v>0</v>
      </c>
      <c r="AN63" s="198">
        <v>0</v>
      </c>
      <c r="AO63" s="198">
        <v>32.119999999999997</v>
      </c>
      <c r="AP63" s="198">
        <v>0</v>
      </c>
      <c r="AQ63" s="198">
        <v>17.7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558.02</v>
      </c>
      <c r="M64" s="198">
        <v>25.75</v>
      </c>
      <c r="N64" s="198">
        <v>34.950000000000003</v>
      </c>
      <c r="O64" s="198">
        <v>0</v>
      </c>
      <c r="P64" s="198">
        <v>33.85</v>
      </c>
      <c r="Q64" s="198">
        <v>5</v>
      </c>
      <c r="R64" s="198">
        <v>6.27</v>
      </c>
      <c r="S64" s="198">
        <v>7.81</v>
      </c>
      <c r="T64" s="198">
        <v>0</v>
      </c>
      <c r="U64" s="198">
        <v>123.93</v>
      </c>
      <c r="V64" s="198">
        <v>4.22</v>
      </c>
      <c r="W64" s="198">
        <v>13.74</v>
      </c>
      <c r="X64" s="198">
        <v>43.66</v>
      </c>
      <c r="Y64" s="198">
        <v>0</v>
      </c>
      <c r="Z64" s="198">
        <v>74.94</v>
      </c>
      <c r="AA64" s="198">
        <v>20.72</v>
      </c>
      <c r="AB64" s="198">
        <v>0</v>
      </c>
      <c r="AC64" s="198">
        <v>9.81</v>
      </c>
      <c r="AD64" s="198">
        <v>0</v>
      </c>
      <c r="AE64" s="198">
        <v>0</v>
      </c>
      <c r="AF64" s="198">
        <v>0</v>
      </c>
      <c r="AG64" s="198">
        <v>11.95</v>
      </c>
      <c r="AH64" s="198">
        <v>0</v>
      </c>
      <c r="AI64" s="198">
        <v>25</v>
      </c>
      <c r="AJ64" s="198">
        <v>0</v>
      </c>
      <c r="AK64" s="198">
        <v>69.599999999999994</v>
      </c>
      <c r="AL64" s="198">
        <v>0</v>
      </c>
      <c r="AM64" s="198">
        <v>0</v>
      </c>
      <c r="AN64" s="198">
        <v>0</v>
      </c>
      <c r="AO64" s="198">
        <v>32.119999999999997</v>
      </c>
      <c r="AP64" s="198">
        <v>0</v>
      </c>
      <c r="AQ64" s="198">
        <v>17.7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558.02</v>
      </c>
      <c r="M65" s="198">
        <v>25.75</v>
      </c>
      <c r="N65" s="198">
        <v>34.950000000000003</v>
      </c>
      <c r="O65" s="198">
        <v>0</v>
      </c>
      <c r="P65" s="198">
        <v>32.74</v>
      </c>
      <c r="Q65" s="198">
        <v>5</v>
      </c>
      <c r="R65" s="198">
        <v>6.27</v>
      </c>
      <c r="S65" s="198">
        <v>7.81</v>
      </c>
      <c r="T65" s="198">
        <v>0</v>
      </c>
      <c r="U65" s="198">
        <v>123.93</v>
      </c>
      <c r="V65" s="198">
        <v>4.22</v>
      </c>
      <c r="W65" s="198">
        <v>13.74</v>
      </c>
      <c r="X65" s="198">
        <v>43.66</v>
      </c>
      <c r="Y65" s="198">
        <v>0</v>
      </c>
      <c r="Z65" s="198">
        <v>74.94</v>
      </c>
      <c r="AA65" s="198">
        <v>20.72</v>
      </c>
      <c r="AB65" s="198">
        <v>0</v>
      </c>
      <c r="AC65" s="198">
        <v>9.81</v>
      </c>
      <c r="AD65" s="198">
        <v>0</v>
      </c>
      <c r="AE65" s="198">
        <v>0</v>
      </c>
      <c r="AF65" s="198">
        <v>0</v>
      </c>
      <c r="AG65" s="198">
        <v>11.95</v>
      </c>
      <c r="AH65" s="198">
        <v>0</v>
      </c>
      <c r="AI65" s="198">
        <v>25</v>
      </c>
      <c r="AJ65" s="198">
        <v>0</v>
      </c>
      <c r="AK65" s="198">
        <v>69.599999999999994</v>
      </c>
      <c r="AL65" s="198">
        <v>0</v>
      </c>
      <c r="AM65" s="198">
        <v>0</v>
      </c>
      <c r="AN65" s="198">
        <v>0</v>
      </c>
      <c r="AO65" s="198">
        <v>32.119999999999997</v>
      </c>
      <c r="AP65" s="198">
        <v>0</v>
      </c>
      <c r="AQ65" s="198">
        <v>17.7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558.02</v>
      </c>
      <c r="M66" s="198">
        <v>25.75</v>
      </c>
      <c r="N66" s="198">
        <v>34.950000000000003</v>
      </c>
      <c r="O66" s="198">
        <v>0</v>
      </c>
      <c r="P66" s="198">
        <v>32.74</v>
      </c>
      <c r="Q66" s="198">
        <v>5</v>
      </c>
      <c r="R66" s="198">
        <v>6.27</v>
      </c>
      <c r="S66" s="198">
        <v>7.81</v>
      </c>
      <c r="T66" s="198">
        <v>0</v>
      </c>
      <c r="U66" s="198">
        <v>123.93</v>
      </c>
      <c r="V66" s="198">
        <v>4.22</v>
      </c>
      <c r="W66" s="198">
        <v>13.74</v>
      </c>
      <c r="X66" s="198">
        <v>43.66</v>
      </c>
      <c r="Y66" s="198">
        <v>0</v>
      </c>
      <c r="Z66" s="198">
        <v>74.94</v>
      </c>
      <c r="AA66" s="198">
        <v>20.72</v>
      </c>
      <c r="AB66" s="198">
        <v>0</v>
      </c>
      <c r="AC66" s="198">
        <v>9.81</v>
      </c>
      <c r="AD66" s="198">
        <v>0</v>
      </c>
      <c r="AE66" s="198">
        <v>0</v>
      </c>
      <c r="AF66" s="198">
        <v>0</v>
      </c>
      <c r="AG66" s="198">
        <v>11.95</v>
      </c>
      <c r="AH66" s="198">
        <v>0</v>
      </c>
      <c r="AI66" s="198">
        <v>25</v>
      </c>
      <c r="AJ66" s="198">
        <v>0</v>
      </c>
      <c r="AK66" s="198">
        <v>69.599999999999994</v>
      </c>
      <c r="AL66" s="198">
        <v>0</v>
      </c>
      <c r="AM66" s="198">
        <v>0</v>
      </c>
      <c r="AN66" s="198">
        <v>0</v>
      </c>
      <c r="AO66" s="198">
        <v>32.119999999999997</v>
      </c>
      <c r="AP66" s="198">
        <v>0</v>
      </c>
      <c r="AQ66" s="198">
        <v>17.7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558.02</v>
      </c>
      <c r="M67" s="198">
        <v>25.75</v>
      </c>
      <c r="N67" s="198">
        <v>34.950000000000003</v>
      </c>
      <c r="O67" s="198">
        <v>0</v>
      </c>
      <c r="P67" s="198">
        <v>32.74</v>
      </c>
      <c r="Q67" s="198">
        <v>5</v>
      </c>
      <c r="R67" s="198">
        <v>6.27</v>
      </c>
      <c r="S67" s="198">
        <v>7.81</v>
      </c>
      <c r="T67" s="198">
        <v>0</v>
      </c>
      <c r="U67" s="198">
        <v>123.93</v>
      </c>
      <c r="V67" s="198">
        <v>4.22</v>
      </c>
      <c r="W67" s="198">
        <v>13.74</v>
      </c>
      <c r="X67" s="198">
        <v>43.66</v>
      </c>
      <c r="Y67" s="198">
        <v>0</v>
      </c>
      <c r="Z67" s="198">
        <v>74.94</v>
      </c>
      <c r="AA67" s="198">
        <v>20.72</v>
      </c>
      <c r="AB67" s="198">
        <v>0</v>
      </c>
      <c r="AC67" s="198">
        <v>10.11</v>
      </c>
      <c r="AD67" s="198">
        <v>0</v>
      </c>
      <c r="AE67" s="198">
        <v>0</v>
      </c>
      <c r="AF67" s="198">
        <v>0</v>
      </c>
      <c r="AG67" s="198">
        <v>11.95</v>
      </c>
      <c r="AH67" s="198">
        <v>0</v>
      </c>
      <c r="AI67" s="198">
        <v>25</v>
      </c>
      <c r="AJ67" s="198">
        <v>0</v>
      </c>
      <c r="AK67" s="198">
        <v>69.599999999999994</v>
      </c>
      <c r="AL67" s="198">
        <v>0</v>
      </c>
      <c r="AM67" s="198">
        <v>0</v>
      </c>
      <c r="AN67" s="198">
        <v>0</v>
      </c>
      <c r="AO67" s="198">
        <v>31.68</v>
      </c>
      <c r="AP67" s="198">
        <v>0</v>
      </c>
      <c r="AQ67" s="198">
        <v>17.7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558.02</v>
      </c>
      <c r="M68" s="198">
        <v>25.75</v>
      </c>
      <c r="N68" s="198">
        <v>34.950000000000003</v>
      </c>
      <c r="O68" s="198">
        <v>0</v>
      </c>
      <c r="P68" s="198">
        <v>32.74</v>
      </c>
      <c r="Q68" s="198">
        <v>5</v>
      </c>
      <c r="R68" s="198">
        <v>6.27</v>
      </c>
      <c r="S68" s="198">
        <v>7.81</v>
      </c>
      <c r="T68" s="198">
        <v>0</v>
      </c>
      <c r="U68" s="198">
        <v>123.93</v>
      </c>
      <c r="V68" s="198">
        <v>4.22</v>
      </c>
      <c r="W68" s="198">
        <v>13.74</v>
      </c>
      <c r="X68" s="198">
        <v>43.66</v>
      </c>
      <c r="Y68" s="198">
        <v>0</v>
      </c>
      <c r="Z68" s="198">
        <v>74.94</v>
      </c>
      <c r="AA68" s="198">
        <v>20.72</v>
      </c>
      <c r="AB68" s="198">
        <v>0</v>
      </c>
      <c r="AC68" s="198">
        <v>10.11</v>
      </c>
      <c r="AD68" s="198">
        <v>0</v>
      </c>
      <c r="AE68" s="198">
        <v>0</v>
      </c>
      <c r="AF68" s="198">
        <v>0</v>
      </c>
      <c r="AG68" s="198">
        <v>11.95</v>
      </c>
      <c r="AH68" s="198">
        <v>0</v>
      </c>
      <c r="AI68" s="198">
        <v>25</v>
      </c>
      <c r="AJ68" s="198">
        <v>0</v>
      </c>
      <c r="AK68" s="198">
        <v>69.599999999999994</v>
      </c>
      <c r="AL68" s="198">
        <v>0</v>
      </c>
      <c r="AM68" s="198">
        <v>0</v>
      </c>
      <c r="AN68" s="198">
        <v>0</v>
      </c>
      <c r="AO68" s="198">
        <v>32.119999999999997</v>
      </c>
      <c r="AP68" s="198">
        <v>0</v>
      </c>
      <c r="AQ68" s="198">
        <v>17.52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558.02</v>
      </c>
      <c r="M69" s="198">
        <v>25.75</v>
      </c>
      <c r="N69" s="198">
        <v>34.950000000000003</v>
      </c>
      <c r="O69" s="198">
        <v>0</v>
      </c>
      <c r="P69" s="198">
        <v>32.74</v>
      </c>
      <c r="Q69" s="198">
        <v>5</v>
      </c>
      <c r="R69" s="198">
        <v>6.27</v>
      </c>
      <c r="S69" s="198">
        <v>7.81</v>
      </c>
      <c r="T69" s="198">
        <v>0</v>
      </c>
      <c r="U69" s="198">
        <v>123.93</v>
      </c>
      <c r="V69" s="198">
        <v>4.22</v>
      </c>
      <c r="W69" s="198">
        <v>13.74</v>
      </c>
      <c r="X69" s="198">
        <v>43.66</v>
      </c>
      <c r="Y69" s="198">
        <v>0</v>
      </c>
      <c r="Z69" s="198">
        <v>74.94</v>
      </c>
      <c r="AA69" s="198">
        <v>20.72</v>
      </c>
      <c r="AB69" s="198">
        <v>0</v>
      </c>
      <c r="AC69" s="198">
        <v>10.11</v>
      </c>
      <c r="AD69" s="198">
        <v>0</v>
      </c>
      <c r="AE69" s="198">
        <v>0</v>
      </c>
      <c r="AF69" s="198">
        <v>0</v>
      </c>
      <c r="AG69" s="198">
        <v>11.95</v>
      </c>
      <c r="AH69" s="198">
        <v>0</v>
      </c>
      <c r="AI69" s="198">
        <v>25</v>
      </c>
      <c r="AJ69" s="198">
        <v>0</v>
      </c>
      <c r="AK69" s="198">
        <v>69.599999999999994</v>
      </c>
      <c r="AL69" s="198">
        <v>0</v>
      </c>
      <c r="AM69" s="198">
        <v>0</v>
      </c>
      <c r="AN69" s="198">
        <v>0</v>
      </c>
      <c r="AO69" s="198">
        <v>32.119999999999997</v>
      </c>
      <c r="AP69" s="198">
        <v>0</v>
      </c>
      <c r="AQ69" s="198">
        <v>14.14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558.02</v>
      </c>
      <c r="M70" s="198">
        <v>25.75</v>
      </c>
      <c r="N70" s="198">
        <v>34.950000000000003</v>
      </c>
      <c r="O70" s="198">
        <v>0</v>
      </c>
      <c r="P70" s="198">
        <v>32.74</v>
      </c>
      <c r="Q70" s="198">
        <v>5</v>
      </c>
      <c r="R70" s="198">
        <v>6.27</v>
      </c>
      <c r="S70" s="198">
        <v>7.81</v>
      </c>
      <c r="T70" s="198">
        <v>0</v>
      </c>
      <c r="U70" s="198">
        <v>123.93</v>
      </c>
      <c r="V70" s="198">
        <v>4.22</v>
      </c>
      <c r="W70" s="198">
        <v>13.74</v>
      </c>
      <c r="X70" s="198">
        <v>43.66</v>
      </c>
      <c r="Y70" s="198">
        <v>0</v>
      </c>
      <c r="Z70" s="198">
        <v>74.94</v>
      </c>
      <c r="AA70" s="198">
        <v>20.72</v>
      </c>
      <c r="AB70" s="198">
        <v>0</v>
      </c>
      <c r="AC70" s="198">
        <v>10.11</v>
      </c>
      <c r="AD70" s="198">
        <v>0</v>
      </c>
      <c r="AE70" s="198">
        <v>0</v>
      </c>
      <c r="AF70" s="198">
        <v>0</v>
      </c>
      <c r="AG70" s="198">
        <v>11.95</v>
      </c>
      <c r="AH70" s="198">
        <v>0</v>
      </c>
      <c r="AI70" s="198">
        <v>25</v>
      </c>
      <c r="AJ70" s="198">
        <v>0</v>
      </c>
      <c r="AK70" s="198">
        <v>69.599999999999994</v>
      </c>
      <c r="AL70" s="198">
        <v>0</v>
      </c>
      <c r="AM70" s="198">
        <v>0</v>
      </c>
      <c r="AN70" s="198">
        <v>0</v>
      </c>
      <c r="AO70" s="198">
        <v>32.119999999999997</v>
      </c>
      <c r="AP70" s="198">
        <v>0</v>
      </c>
      <c r="AQ70" s="198">
        <v>12.37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558.02</v>
      </c>
      <c r="M71" s="198">
        <v>27.23</v>
      </c>
      <c r="N71" s="198">
        <v>34.950000000000003</v>
      </c>
      <c r="O71" s="198">
        <v>0</v>
      </c>
      <c r="P71" s="198">
        <v>32.74</v>
      </c>
      <c r="Q71" s="198">
        <v>5</v>
      </c>
      <c r="R71" s="198">
        <v>6.27</v>
      </c>
      <c r="S71" s="198">
        <v>7.81</v>
      </c>
      <c r="T71" s="198">
        <v>0</v>
      </c>
      <c r="U71" s="198">
        <v>123.93</v>
      </c>
      <c r="V71" s="198">
        <v>4.22</v>
      </c>
      <c r="W71" s="198">
        <v>13.74</v>
      </c>
      <c r="X71" s="198">
        <v>43.66</v>
      </c>
      <c r="Y71" s="198">
        <v>0</v>
      </c>
      <c r="Z71" s="198">
        <v>74.94</v>
      </c>
      <c r="AA71" s="198">
        <v>20.72</v>
      </c>
      <c r="AB71" s="198">
        <v>0</v>
      </c>
      <c r="AC71" s="198">
        <v>10.11</v>
      </c>
      <c r="AD71" s="198">
        <v>0</v>
      </c>
      <c r="AE71" s="198">
        <v>0</v>
      </c>
      <c r="AF71" s="198">
        <v>0</v>
      </c>
      <c r="AG71" s="198">
        <v>11.95</v>
      </c>
      <c r="AH71" s="198">
        <v>0</v>
      </c>
      <c r="AI71" s="198">
        <v>25</v>
      </c>
      <c r="AJ71" s="198">
        <v>0</v>
      </c>
      <c r="AK71" s="198">
        <v>69.599999999999994</v>
      </c>
      <c r="AL71" s="198">
        <v>0</v>
      </c>
      <c r="AM71" s="198">
        <v>0</v>
      </c>
      <c r="AN71" s="198">
        <v>0</v>
      </c>
      <c r="AO71" s="198">
        <v>32.119999999999997</v>
      </c>
      <c r="AP71" s="198">
        <v>0</v>
      </c>
      <c r="AQ71" s="198">
        <v>10.54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558.02</v>
      </c>
      <c r="M72" s="198">
        <v>27.23</v>
      </c>
      <c r="N72" s="198">
        <v>34.950000000000003</v>
      </c>
      <c r="O72" s="198">
        <v>0</v>
      </c>
      <c r="P72" s="198">
        <v>32.74</v>
      </c>
      <c r="Q72" s="198">
        <v>5</v>
      </c>
      <c r="R72" s="198">
        <v>6.27</v>
      </c>
      <c r="S72" s="198">
        <v>7.81</v>
      </c>
      <c r="T72" s="198">
        <v>0</v>
      </c>
      <c r="U72" s="198">
        <v>123.93</v>
      </c>
      <c r="V72" s="198">
        <v>4.22</v>
      </c>
      <c r="W72" s="198">
        <v>13.74</v>
      </c>
      <c r="X72" s="198">
        <v>43.66</v>
      </c>
      <c r="Y72" s="198">
        <v>0</v>
      </c>
      <c r="Z72" s="198">
        <v>74.94</v>
      </c>
      <c r="AA72" s="198">
        <v>20.72</v>
      </c>
      <c r="AB72" s="198">
        <v>0</v>
      </c>
      <c r="AC72" s="198">
        <v>10.11</v>
      </c>
      <c r="AD72" s="198">
        <v>0</v>
      </c>
      <c r="AE72" s="198">
        <v>0</v>
      </c>
      <c r="AF72" s="198">
        <v>0</v>
      </c>
      <c r="AG72" s="198">
        <v>11.95</v>
      </c>
      <c r="AH72" s="198">
        <v>0</v>
      </c>
      <c r="AI72" s="198">
        <v>25</v>
      </c>
      <c r="AJ72" s="198">
        <v>0</v>
      </c>
      <c r="AK72" s="198">
        <v>69.599999999999994</v>
      </c>
      <c r="AL72" s="198">
        <v>0</v>
      </c>
      <c r="AM72" s="198">
        <v>0</v>
      </c>
      <c r="AN72" s="198">
        <v>0</v>
      </c>
      <c r="AO72" s="198">
        <v>32.119999999999997</v>
      </c>
      <c r="AP72" s="198">
        <v>0</v>
      </c>
      <c r="AQ72" s="198">
        <v>9.5399999999999991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558.02</v>
      </c>
      <c r="M73" s="198">
        <v>27.23</v>
      </c>
      <c r="N73" s="198">
        <v>34.950000000000003</v>
      </c>
      <c r="O73" s="198">
        <v>0</v>
      </c>
      <c r="P73" s="198">
        <v>32.74</v>
      </c>
      <c r="Q73" s="198">
        <v>5</v>
      </c>
      <c r="R73" s="198">
        <v>6.27</v>
      </c>
      <c r="S73" s="198">
        <v>7.81</v>
      </c>
      <c r="T73" s="198">
        <v>0</v>
      </c>
      <c r="U73" s="198">
        <v>123.93</v>
      </c>
      <c r="V73" s="198">
        <v>4.22</v>
      </c>
      <c r="W73" s="198">
        <v>13.74</v>
      </c>
      <c r="X73" s="198">
        <v>43.66</v>
      </c>
      <c r="Y73" s="198">
        <v>0</v>
      </c>
      <c r="Z73" s="198">
        <v>74.94</v>
      </c>
      <c r="AA73" s="198">
        <v>20.72</v>
      </c>
      <c r="AB73" s="198">
        <v>0</v>
      </c>
      <c r="AC73" s="198">
        <v>10.11</v>
      </c>
      <c r="AD73" s="198">
        <v>0</v>
      </c>
      <c r="AE73" s="198">
        <v>0</v>
      </c>
      <c r="AF73" s="198">
        <v>0</v>
      </c>
      <c r="AG73" s="198">
        <v>11.95</v>
      </c>
      <c r="AH73" s="198">
        <v>0</v>
      </c>
      <c r="AI73" s="198">
        <v>25</v>
      </c>
      <c r="AJ73" s="198">
        <v>0</v>
      </c>
      <c r="AK73" s="198">
        <v>69.599999999999994</v>
      </c>
      <c r="AL73" s="198">
        <v>0</v>
      </c>
      <c r="AM73" s="198">
        <v>0</v>
      </c>
      <c r="AN73" s="198">
        <v>0</v>
      </c>
      <c r="AO73" s="198">
        <v>31.1</v>
      </c>
      <c r="AP73" s="198">
        <v>0</v>
      </c>
      <c r="AQ73" s="198">
        <v>6.47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558.02</v>
      </c>
      <c r="M74" s="198">
        <v>27.23</v>
      </c>
      <c r="N74" s="198">
        <v>34.950000000000003</v>
      </c>
      <c r="O74" s="198">
        <v>0</v>
      </c>
      <c r="P74" s="198">
        <v>32.74</v>
      </c>
      <c r="Q74" s="198">
        <v>5</v>
      </c>
      <c r="R74" s="198">
        <v>6.27</v>
      </c>
      <c r="S74" s="198">
        <v>7.81</v>
      </c>
      <c r="T74" s="198">
        <v>0</v>
      </c>
      <c r="U74" s="198">
        <v>123.93</v>
      </c>
      <c r="V74" s="198">
        <v>4.22</v>
      </c>
      <c r="W74" s="198">
        <v>13.74</v>
      </c>
      <c r="X74" s="198">
        <v>43.66</v>
      </c>
      <c r="Y74" s="198">
        <v>0</v>
      </c>
      <c r="Z74" s="198">
        <v>74.94</v>
      </c>
      <c r="AA74" s="198">
        <v>20.72</v>
      </c>
      <c r="AB74" s="198">
        <v>0</v>
      </c>
      <c r="AC74" s="198">
        <v>10.11</v>
      </c>
      <c r="AD74" s="198">
        <v>0</v>
      </c>
      <c r="AE74" s="198">
        <v>0</v>
      </c>
      <c r="AF74" s="198">
        <v>0</v>
      </c>
      <c r="AG74" s="198">
        <v>11.95</v>
      </c>
      <c r="AH74" s="198">
        <v>0</v>
      </c>
      <c r="AI74" s="198">
        <v>25</v>
      </c>
      <c r="AJ74" s="198">
        <v>0</v>
      </c>
      <c r="AK74" s="198">
        <v>69.599999999999994</v>
      </c>
      <c r="AL74" s="198">
        <v>0</v>
      </c>
      <c r="AM74" s="198">
        <v>0</v>
      </c>
      <c r="AN74" s="198">
        <v>0</v>
      </c>
      <c r="AO74" s="198">
        <v>31.96</v>
      </c>
      <c r="AP74" s="198">
        <v>0</v>
      </c>
      <c r="AQ74" s="198">
        <v>2.57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558.02</v>
      </c>
      <c r="M75" s="198">
        <v>27.23</v>
      </c>
      <c r="N75" s="198">
        <v>34.950000000000003</v>
      </c>
      <c r="O75" s="198">
        <v>0</v>
      </c>
      <c r="P75" s="198">
        <v>32.74</v>
      </c>
      <c r="Q75" s="198">
        <v>5</v>
      </c>
      <c r="R75" s="198">
        <v>6.27</v>
      </c>
      <c r="S75" s="198">
        <v>7.81</v>
      </c>
      <c r="T75" s="198">
        <v>0</v>
      </c>
      <c r="U75" s="198">
        <v>123.93</v>
      </c>
      <c r="V75" s="198">
        <v>4.22</v>
      </c>
      <c r="W75" s="198">
        <v>13.74</v>
      </c>
      <c r="X75" s="198">
        <v>43.66</v>
      </c>
      <c r="Y75" s="198">
        <v>0</v>
      </c>
      <c r="Z75" s="198">
        <v>74.94</v>
      </c>
      <c r="AA75" s="198">
        <v>20.72</v>
      </c>
      <c r="AB75" s="198">
        <v>0</v>
      </c>
      <c r="AC75" s="198">
        <v>10.11</v>
      </c>
      <c r="AD75" s="198">
        <v>0</v>
      </c>
      <c r="AE75" s="198">
        <v>0</v>
      </c>
      <c r="AF75" s="198">
        <v>0</v>
      </c>
      <c r="AG75" s="198">
        <v>11.95</v>
      </c>
      <c r="AH75" s="198">
        <v>0</v>
      </c>
      <c r="AI75" s="198">
        <v>25</v>
      </c>
      <c r="AJ75" s="198">
        <v>0</v>
      </c>
      <c r="AK75" s="198">
        <v>69.599999999999994</v>
      </c>
      <c r="AL75" s="198">
        <v>0</v>
      </c>
      <c r="AM75" s="198">
        <v>0</v>
      </c>
      <c r="AN75" s="198">
        <v>0</v>
      </c>
      <c r="AO75" s="198">
        <v>31.96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558.02</v>
      </c>
      <c r="M76" s="198">
        <v>27.23</v>
      </c>
      <c r="N76" s="198">
        <v>34.950000000000003</v>
      </c>
      <c r="O76" s="198">
        <v>0</v>
      </c>
      <c r="P76" s="198">
        <v>32.74</v>
      </c>
      <c r="Q76" s="198">
        <v>5</v>
      </c>
      <c r="R76" s="198">
        <v>6.27</v>
      </c>
      <c r="S76" s="198">
        <v>7.81</v>
      </c>
      <c r="T76" s="198">
        <v>0</v>
      </c>
      <c r="U76" s="198">
        <v>123.93</v>
      </c>
      <c r="V76" s="198">
        <v>4.22</v>
      </c>
      <c r="W76" s="198">
        <v>13.74</v>
      </c>
      <c r="X76" s="198">
        <v>43.66</v>
      </c>
      <c r="Y76" s="198">
        <v>0</v>
      </c>
      <c r="Z76" s="198">
        <v>74.94</v>
      </c>
      <c r="AA76" s="198">
        <v>20.72</v>
      </c>
      <c r="AB76" s="198">
        <v>0</v>
      </c>
      <c r="AC76" s="198">
        <v>10.11</v>
      </c>
      <c r="AD76" s="198">
        <v>0</v>
      </c>
      <c r="AE76" s="198">
        <v>0</v>
      </c>
      <c r="AF76" s="198">
        <v>0</v>
      </c>
      <c r="AG76" s="198">
        <v>11.95</v>
      </c>
      <c r="AH76" s="198">
        <v>0</v>
      </c>
      <c r="AI76" s="198">
        <v>25</v>
      </c>
      <c r="AJ76" s="198">
        <v>0</v>
      </c>
      <c r="AK76" s="198">
        <v>69.599999999999994</v>
      </c>
      <c r="AL76" s="198">
        <v>0</v>
      </c>
      <c r="AM76" s="198">
        <v>0</v>
      </c>
      <c r="AN76" s="198">
        <v>0</v>
      </c>
      <c r="AO76" s="198">
        <v>30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9.08</v>
      </c>
      <c r="L77" s="198">
        <v>558.02</v>
      </c>
      <c r="M77" s="198">
        <v>27.23</v>
      </c>
      <c r="N77" s="198">
        <v>34.950000000000003</v>
      </c>
      <c r="O77" s="198">
        <v>0</v>
      </c>
      <c r="P77" s="198">
        <v>32.74</v>
      </c>
      <c r="Q77" s="198">
        <v>5</v>
      </c>
      <c r="R77" s="198">
        <v>6.27</v>
      </c>
      <c r="S77" s="198">
        <v>7.81</v>
      </c>
      <c r="T77" s="198">
        <v>0</v>
      </c>
      <c r="U77" s="198">
        <v>123.93</v>
      </c>
      <c r="V77" s="198">
        <v>4.22</v>
      </c>
      <c r="W77" s="198">
        <v>13.74</v>
      </c>
      <c r="X77" s="198">
        <v>43.66</v>
      </c>
      <c r="Y77" s="198">
        <v>0</v>
      </c>
      <c r="Z77" s="198">
        <v>74.94</v>
      </c>
      <c r="AA77" s="198">
        <v>20.72</v>
      </c>
      <c r="AB77" s="198">
        <v>0</v>
      </c>
      <c r="AC77" s="198">
        <v>10.11</v>
      </c>
      <c r="AD77" s="198">
        <v>0</v>
      </c>
      <c r="AE77" s="198">
        <v>0</v>
      </c>
      <c r="AF77" s="198">
        <v>0</v>
      </c>
      <c r="AG77" s="198">
        <v>11.95</v>
      </c>
      <c r="AH77" s="198">
        <v>0</v>
      </c>
      <c r="AI77" s="198">
        <v>25</v>
      </c>
      <c r="AJ77" s="198">
        <v>0</v>
      </c>
      <c r="AK77" s="198">
        <v>69.599999999999994</v>
      </c>
      <c r="AL77" s="198">
        <v>0</v>
      </c>
      <c r="AM77" s="198">
        <v>0</v>
      </c>
      <c r="AN77" s="198">
        <v>0</v>
      </c>
      <c r="AO77" s="198">
        <v>30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9.08</v>
      </c>
      <c r="L78" s="198">
        <v>558.02</v>
      </c>
      <c r="M78" s="198">
        <v>27.23</v>
      </c>
      <c r="N78" s="198">
        <v>34.950000000000003</v>
      </c>
      <c r="O78" s="198">
        <v>0</v>
      </c>
      <c r="P78" s="198">
        <v>32.74</v>
      </c>
      <c r="Q78" s="198">
        <v>5</v>
      </c>
      <c r="R78" s="198">
        <v>6.27</v>
      </c>
      <c r="S78" s="198">
        <v>7.81</v>
      </c>
      <c r="T78" s="198">
        <v>0</v>
      </c>
      <c r="U78" s="198">
        <v>123.93</v>
      </c>
      <c r="V78" s="198">
        <v>4.22</v>
      </c>
      <c r="W78" s="198">
        <v>13.74</v>
      </c>
      <c r="X78" s="198">
        <v>43.66</v>
      </c>
      <c r="Y78" s="198">
        <v>0</v>
      </c>
      <c r="Z78" s="198">
        <v>74.94</v>
      </c>
      <c r="AA78" s="198">
        <v>20.72</v>
      </c>
      <c r="AB78" s="198">
        <v>0</v>
      </c>
      <c r="AC78" s="198">
        <v>10.11</v>
      </c>
      <c r="AD78" s="198">
        <v>0</v>
      </c>
      <c r="AE78" s="198">
        <v>0</v>
      </c>
      <c r="AF78" s="198">
        <v>0</v>
      </c>
      <c r="AG78" s="198">
        <v>11.95</v>
      </c>
      <c r="AH78" s="198">
        <v>0</v>
      </c>
      <c r="AI78" s="198">
        <v>25</v>
      </c>
      <c r="AJ78" s="198">
        <v>0</v>
      </c>
      <c r="AK78" s="198">
        <v>69.599999999999994</v>
      </c>
      <c r="AL78" s="198">
        <v>0</v>
      </c>
      <c r="AM78" s="198">
        <v>0</v>
      </c>
      <c r="AN78" s="198">
        <v>0</v>
      </c>
      <c r="AO78" s="198">
        <v>30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9.08</v>
      </c>
      <c r="L79" s="198">
        <v>558.02</v>
      </c>
      <c r="M79" s="198">
        <v>27.23</v>
      </c>
      <c r="N79" s="198">
        <v>34.950000000000003</v>
      </c>
      <c r="O79" s="198">
        <v>0</v>
      </c>
      <c r="P79" s="198">
        <v>32.74</v>
      </c>
      <c r="Q79" s="198">
        <v>5</v>
      </c>
      <c r="R79" s="198">
        <v>6.27</v>
      </c>
      <c r="S79" s="198">
        <v>7.81</v>
      </c>
      <c r="T79" s="198">
        <v>0</v>
      </c>
      <c r="U79" s="198">
        <v>123.93</v>
      </c>
      <c r="V79" s="198">
        <v>4.22</v>
      </c>
      <c r="W79" s="198">
        <v>13.74</v>
      </c>
      <c r="X79" s="198">
        <v>43.66</v>
      </c>
      <c r="Y79" s="198">
        <v>0</v>
      </c>
      <c r="Z79" s="198">
        <v>74.94</v>
      </c>
      <c r="AA79" s="198">
        <v>20.72</v>
      </c>
      <c r="AB79" s="198">
        <v>0</v>
      </c>
      <c r="AC79" s="198">
        <v>10.11</v>
      </c>
      <c r="AD79" s="198">
        <v>0</v>
      </c>
      <c r="AE79" s="198">
        <v>0</v>
      </c>
      <c r="AF79" s="198">
        <v>0</v>
      </c>
      <c r="AG79" s="198">
        <v>11.95</v>
      </c>
      <c r="AH79" s="198">
        <v>0</v>
      </c>
      <c r="AI79" s="198">
        <v>25</v>
      </c>
      <c r="AJ79" s="198">
        <v>0</v>
      </c>
      <c r="AK79" s="198">
        <v>69.599999999999994</v>
      </c>
      <c r="AL79" s="198">
        <v>0</v>
      </c>
      <c r="AM79" s="198">
        <v>0</v>
      </c>
      <c r="AN79" s="198">
        <v>0</v>
      </c>
      <c r="AO79" s="198">
        <v>30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9.08</v>
      </c>
      <c r="L80" s="198">
        <v>558.02</v>
      </c>
      <c r="M80" s="198">
        <v>27.23</v>
      </c>
      <c r="N80" s="198">
        <v>34.950000000000003</v>
      </c>
      <c r="O80" s="198">
        <v>0</v>
      </c>
      <c r="P80" s="198">
        <v>32.74</v>
      </c>
      <c r="Q80" s="198">
        <v>5</v>
      </c>
      <c r="R80" s="198">
        <v>6.27</v>
      </c>
      <c r="S80" s="198">
        <v>7.81</v>
      </c>
      <c r="T80" s="198">
        <v>0</v>
      </c>
      <c r="U80" s="198">
        <v>123.93</v>
      </c>
      <c r="V80" s="198">
        <v>4.22</v>
      </c>
      <c r="W80" s="198">
        <v>13.74</v>
      </c>
      <c r="X80" s="198">
        <v>43.66</v>
      </c>
      <c r="Y80" s="198">
        <v>0</v>
      </c>
      <c r="Z80" s="198">
        <v>74.94</v>
      </c>
      <c r="AA80" s="198">
        <v>20.72</v>
      </c>
      <c r="AB80" s="198">
        <v>0</v>
      </c>
      <c r="AC80" s="198">
        <v>10.11</v>
      </c>
      <c r="AD80" s="198">
        <v>0</v>
      </c>
      <c r="AE80" s="198">
        <v>0</v>
      </c>
      <c r="AF80" s="198">
        <v>0</v>
      </c>
      <c r="AG80" s="198">
        <v>11.95</v>
      </c>
      <c r="AH80" s="198">
        <v>0</v>
      </c>
      <c r="AI80" s="198">
        <v>25</v>
      </c>
      <c r="AJ80" s="198">
        <v>0</v>
      </c>
      <c r="AK80" s="198">
        <v>69.599999999999994</v>
      </c>
      <c r="AL80" s="198">
        <v>0</v>
      </c>
      <c r="AM80" s="198">
        <v>0</v>
      </c>
      <c r="AN80" s="198">
        <v>0</v>
      </c>
      <c r="AO80" s="198">
        <v>30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9.08</v>
      </c>
      <c r="L81" s="198">
        <v>558.02</v>
      </c>
      <c r="M81" s="198">
        <v>27.23</v>
      </c>
      <c r="N81" s="198">
        <v>34.950000000000003</v>
      </c>
      <c r="O81" s="198">
        <v>0</v>
      </c>
      <c r="P81" s="198">
        <v>32.74</v>
      </c>
      <c r="Q81" s="198">
        <v>5</v>
      </c>
      <c r="R81" s="198">
        <v>6.27</v>
      </c>
      <c r="S81" s="198">
        <v>7.81</v>
      </c>
      <c r="T81" s="198">
        <v>0</v>
      </c>
      <c r="U81" s="198">
        <v>123.93</v>
      </c>
      <c r="V81" s="198">
        <v>4.22</v>
      </c>
      <c r="W81" s="198">
        <v>13.74</v>
      </c>
      <c r="X81" s="198">
        <v>43.66</v>
      </c>
      <c r="Y81" s="198">
        <v>0</v>
      </c>
      <c r="Z81" s="198">
        <v>74.94</v>
      </c>
      <c r="AA81" s="198">
        <v>20.72</v>
      </c>
      <c r="AB81" s="198">
        <v>0</v>
      </c>
      <c r="AC81" s="198">
        <v>10.11</v>
      </c>
      <c r="AD81" s="198">
        <v>0</v>
      </c>
      <c r="AE81" s="198">
        <v>0</v>
      </c>
      <c r="AF81" s="198">
        <v>0</v>
      </c>
      <c r="AG81" s="198">
        <v>11.95</v>
      </c>
      <c r="AH81" s="198">
        <v>0</v>
      </c>
      <c r="AI81" s="198">
        <v>25</v>
      </c>
      <c r="AJ81" s="198">
        <v>0</v>
      </c>
      <c r="AK81" s="198">
        <v>69.599999999999994</v>
      </c>
      <c r="AL81" s="198">
        <v>0</v>
      </c>
      <c r="AM81" s="198">
        <v>0</v>
      </c>
      <c r="AN81" s="198">
        <v>0</v>
      </c>
      <c r="AO81" s="198">
        <v>30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9.08</v>
      </c>
      <c r="L82" s="198">
        <v>558.02</v>
      </c>
      <c r="M82" s="198">
        <v>27.23</v>
      </c>
      <c r="N82" s="198">
        <v>34.950000000000003</v>
      </c>
      <c r="O82" s="198">
        <v>0</v>
      </c>
      <c r="P82" s="198">
        <v>32.74</v>
      </c>
      <c r="Q82" s="198">
        <v>5</v>
      </c>
      <c r="R82" s="198">
        <v>6.27</v>
      </c>
      <c r="S82" s="198">
        <v>7.81</v>
      </c>
      <c r="T82" s="198">
        <v>0</v>
      </c>
      <c r="U82" s="198">
        <v>123.93</v>
      </c>
      <c r="V82" s="198">
        <v>4.22</v>
      </c>
      <c r="W82" s="198">
        <v>13.74</v>
      </c>
      <c r="X82" s="198">
        <v>43.66</v>
      </c>
      <c r="Y82" s="198">
        <v>0</v>
      </c>
      <c r="Z82" s="198">
        <v>74.94</v>
      </c>
      <c r="AA82" s="198">
        <v>20.72</v>
      </c>
      <c r="AB82" s="198">
        <v>0</v>
      </c>
      <c r="AC82" s="198">
        <v>9.9600000000000009</v>
      </c>
      <c r="AD82" s="198">
        <v>0</v>
      </c>
      <c r="AE82" s="198">
        <v>0</v>
      </c>
      <c r="AF82" s="198">
        <v>0</v>
      </c>
      <c r="AG82" s="198">
        <v>11.95</v>
      </c>
      <c r="AH82" s="198">
        <v>0</v>
      </c>
      <c r="AI82" s="198">
        <v>25</v>
      </c>
      <c r="AJ82" s="198">
        <v>0</v>
      </c>
      <c r="AK82" s="198">
        <v>69.599999999999994</v>
      </c>
      <c r="AL82" s="198">
        <v>0</v>
      </c>
      <c r="AM82" s="198">
        <v>0</v>
      </c>
      <c r="AN82" s="198">
        <v>0</v>
      </c>
      <c r="AO82" s="198">
        <v>30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9.08</v>
      </c>
      <c r="L83" s="198">
        <v>558.02</v>
      </c>
      <c r="M83" s="198">
        <v>27.23</v>
      </c>
      <c r="N83" s="198">
        <v>34.950000000000003</v>
      </c>
      <c r="O83" s="198">
        <v>0</v>
      </c>
      <c r="P83" s="198">
        <v>32.74</v>
      </c>
      <c r="Q83" s="198">
        <v>5</v>
      </c>
      <c r="R83" s="198">
        <v>6.27</v>
      </c>
      <c r="S83" s="198">
        <v>7.81</v>
      </c>
      <c r="T83" s="198">
        <v>0</v>
      </c>
      <c r="U83" s="198">
        <v>123.93</v>
      </c>
      <c r="V83" s="198">
        <v>4.22</v>
      </c>
      <c r="W83" s="198">
        <v>13.74</v>
      </c>
      <c r="X83" s="198">
        <v>43.66</v>
      </c>
      <c r="Y83" s="198">
        <v>0</v>
      </c>
      <c r="Z83" s="198">
        <v>74.94</v>
      </c>
      <c r="AA83" s="198">
        <v>20.72</v>
      </c>
      <c r="AB83" s="198">
        <v>0</v>
      </c>
      <c r="AC83" s="198">
        <v>9.9600000000000009</v>
      </c>
      <c r="AD83" s="198">
        <v>0</v>
      </c>
      <c r="AE83" s="198">
        <v>0</v>
      </c>
      <c r="AF83" s="198">
        <v>0</v>
      </c>
      <c r="AG83" s="198">
        <v>11.95</v>
      </c>
      <c r="AH83" s="198">
        <v>0</v>
      </c>
      <c r="AI83" s="198">
        <v>25</v>
      </c>
      <c r="AJ83" s="198">
        <v>0</v>
      </c>
      <c r="AK83" s="198">
        <v>69.599999999999994</v>
      </c>
      <c r="AL83" s="198">
        <v>0</v>
      </c>
      <c r="AM83" s="198">
        <v>0</v>
      </c>
      <c r="AN83" s="198">
        <v>0</v>
      </c>
      <c r="AO83" s="198">
        <v>30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9.08</v>
      </c>
      <c r="L84" s="198">
        <v>558.02</v>
      </c>
      <c r="M84" s="198">
        <v>27.23</v>
      </c>
      <c r="N84" s="198">
        <v>34.950000000000003</v>
      </c>
      <c r="O84" s="198">
        <v>0</v>
      </c>
      <c r="P84" s="198">
        <v>32.74</v>
      </c>
      <c r="Q84" s="198">
        <v>5</v>
      </c>
      <c r="R84" s="198">
        <v>6.27</v>
      </c>
      <c r="S84" s="198">
        <v>7.81</v>
      </c>
      <c r="T84" s="198">
        <v>0</v>
      </c>
      <c r="U84" s="198">
        <v>123.93</v>
      </c>
      <c r="V84" s="198">
        <v>4.22</v>
      </c>
      <c r="W84" s="198">
        <v>13.74</v>
      </c>
      <c r="X84" s="198">
        <v>43.66</v>
      </c>
      <c r="Y84" s="198">
        <v>0</v>
      </c>
      <c r="Z84" s="198">
        <v>74.94</v>
      </c>
      <c r="AA84" s="198">
        <v>20.72</v>
      </c>
      <c r="AB84" s="198">
        <v>0</v>
      </c>
      <c r="AC84" s="198">
        <v>9.9600000000000009</v>
      </c>
      <c r="AD84" s="198">
        <v>0</v>
      </c>
      <c r="AE84" s="198">
        <v>0</v>
      </c>
      <c r="AF84" s="198">
        <v>0</v>
      </c>
      <c r="AG84" s="198">
        <v>11.95</v>
      </c>
      <c r="AH84" s="198">
        <v>0</v>
      </c>
      <c r="AI84" s="198">
        <v>25</v>
      </c>
      <c r="AJ84" s="198">
        <v>0</v>
      </c>
      <c r="AK84" s="198">
        <v>69.599999999999994</v>
      </c>
      <c r="AL84" s="198">
        <v>0</v>
      </c>
      <c r="AM84" s="198">
        <v>0</v>
      </c>
      <c r="AN84" s="198">
        <v>0</v>
      </c>
      <c r="AO84" s="198">
        <v>30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9.08</v>
      </c>
      <c r="L85" s="198">
        <v>558.02</v>
      </c>
      <c r="M85" s="198">
        <v>27.23</v>
      </c>
      <c r="N85" s="198">
        <v>34.950000000000003</v>
      </c>
      <c r="O85" s="198">
        <v>0</v>
      </c>
      <c r="P85" s="198">
        <v>32.74</v>
      </c>
      <c r="Q85" s="198">
        <v>5</v>
      </c>
      <c r="R85" s="198">
        <v>7.25</v>
      </c>
      <c r="S85" s="198">
        <v>7.81</v>
      </c>
      <c r="T85" s="198">
        <v>0</v>
      </c>
      <c r="U85" s="198">
        <v>123.93</v>
      </c>
      <c r="V85" s="198">
        <v>4.22</v>
      </c>
      <c r="W85" s="198">
        <v>13.74</v>
      </c>
      <c r="X85" s="198">
        <v>43.66</v>
      </c>
      <c r="Y85" s="198">
        <v>0</v>
      </c>
      <c r="Z85" s="198">
        <v>74.94</v>
      </c>
      <c r="AA85" s="198">
        <v>20.72</v>
      </c>
      <c r="AB85" s="198">
        <v>0</v>
      </c>
      <c r="AC85" s="198">
        <v>9.9600000000000009</v>
      </c>
      <c r="AD85" s="198">
        <v>0</v>
      </c>
      <c r="AE85" s="198">
        <v>0</v>
      </c>
      <c r="AF85" s="198">
        <v>0</v>
      </c>
      <c r="AG85" s="198">
        <v>11.95</v>
      </c>
      <c r="AH85" s="198">
        <v>0</v>
      </c>
      <c r="AI85" s="198">
        <v>25</v>
      </c>
      <c r="AJ85" s="198">
        <v>0</v>
      </c>
      <c r="AK85" s="198">
        <v>69.599999999999994</v>
      </c>
      <c r="AL85" s="198">
        <v>0</v>
      </c>
      <c r="AM85" s="198">
        <v>0</v>
      </c>
      <c r="AN85" s="198">
        <v>0</v>
      </c>
      <c r="AO85" s="198">
        <v>30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9.08</v>
      </c>
      <c r="L86" s="198">
        <v>558.02</v>
      </c>
      <c r="M86" s="198">
        <v>27.23</v>
      </c>
      <c r="N86" s="198">
        <v>34.950000000000003</v>
      </c>
      <c r="O86" s="198">
        <v>0</v>
      </c>
      <c r="P86" s="198">
        <v>32.74</v>
      </c>
      <c r="Q86" s="198">
        <v>5</v>
      </c>
      <c r="R86" s="198">
        <v>7.25</v>
      </c>
      <c r="S86" s="198">
        <v>7.81</v>
      </c>
      <c r="T86" s="198">
        <v>0</v>
      </c>
      <c r="U86" s="198">
        <v>123.93</v>
      </c>
      <c r="V86" s="198">
        <v>4.22</v>
      </c>
      <c r="W86" s="198">
        <v>13.74</v>
      </c>
      <c r="X86" s="198">
        <v>43.66</v>
      </c>
      <c r="Y86" s="198">
        <v>0</v>
      </c>
      <c r="Z86" s="198">
        <v>74.94</v>
      </c>
      <c r="AA86" s="198">
        <v>20.72</v>
      </c>
      <c r="AB86" s="198">
        <v>0</v>
      </c>
      <c r="AC86" s="198">
        <v>9.9600000000000009</v>
      </c>
      <c r="AD86" s="198">
        <v>0</v>
      </c>
      <c r="AE86" s="198">
        <v>0</v>
      </c>
      <c r="AF86" s="198">
        <v>0</v>
      </c>
      <c r="AG86" s="198">
        <v>11.95</v>
      </c>
      <c r="AH86" s="198">
        <v>0</v>
      </c>
      <c r="AI86" s="198">
        <v>25</v>
      </c>
      <c r="AJ86" s="198">
        <v>0</v>
      </c>
      <c r="AK86" s="198">
        <v>69.599999999999994</v>
      </c>
      <c r="AL86" s="198">
        <v>0</v>
      </c>
      <c r="AM86" s="198">
        <v>0</v>
      </c>
      <c r="AN86" s="198">
        <v>0</v>
      </c>
      <c r="AO86" s="198">
        <v>32.119999999999997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9.08</v>
      </c>
      <c r="L87" s="198">
        <v>558.02</v>
      </c>
      <c r="M87" s="198">
        <v>27.23</v>
      </c>
      <c r="N87" s="198">
        <v>34.950000000000003</v>
      </c>
      <c r="O87" s="198">
        <v>0</v>
      </c>
      <c r="P87" s="198">
        <v>32.74</v>
      </c>
      <c r="Q87" s="198">
        <v>5</v>
      </c>
      <c r="R87" s="198">
        <v>8.25</v>
      </c>
      <c r="S87" s="198">
        <v>7.81</v>
      </c>
      <c r="T87" s="198">
        <v>0</v>
      </c>
      <c r="U87" s="198">
        <v>123.93</v>
      </c>
      <c r="V87" s="198">
        <v>4.22</v>
      </c>
      <c r="W87" s="198">
        <v>13.74</v>
      </c>
      <c r="X87" s="198">
        <v>43.66</v>
      </c>
      <c r="Y87" s="198">
        <v>0</v>
      </c>
      <c r="Z87" s="198">
        <v>74.94</v>
      </c>
      <c r="AA87" s="198">
        <v>20.72</v>
      </c>
      <c r="AB87" s="198">
        <v>0</v>
      </c>
      <c r="AC87" s="198">
        <v>10.26</v>
      </c>
      <c r="AD87" s="198">
        <v>0</v>
      </c>
      <c r="AE87" s="198">
        <v>0</v>
      </c>
      <c r="AF87" s="198">
        <v>0</v>
      </c>
      <c r="AG87" s="198">
        <v>11.95</v>
      </c>
      <c r="AH87" s="198">
        <v>0</v>
      </c>
      <c r="AI87" s="198">
        <v>25</v>
      </c>
      <c r="AJ87" s="198">
        <v>0</v>
      </c>
      <c r="AK87" s="198">
        <v>69.599999999999994</v>
      </c>
      <c r="AL87" s="198">
        <v>0</v>
      </c>
      <c r="AM87" s="198">
        <v>0</v>
      </c>
      <c r="AN87" s="198">
        <v>0</v>
      </c>
      <c r="AO87" s="198">
        <v>31.9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9.08</v>
      </c>
      <c r="L88" s="198">
        <v>558.02</v>
      </c>
      <c r="M88" s="198">
        <v>27.23</v>
      </c>
      <c r="N88" s="198">
        <v>34.950000000000003</v>
      </c>
      <c r="O88" s="198">
        <v>0</v>
      </c>
      <c r="P88" s="198">
        <v>32.74</v>
      </c>
      <c r="Q88" s="198">
        <v>5</v>
      </c>
      <c r="R88" s="198">
        <v>8.25</v>
      </c>
      <c r="S88" s="198">
        <v>7.81</v>
      </c>
      <c r="T88" s="198">
        <v>0</v>
      </c>
      <c r="U88" s="198">
        <v>123.93</v>
      </c>
      <c r="V88" s="198">
        <v>4.22</v>
      </c>
      <c r="W88" s="198">
        <v>13.74</v>
      </c>
      <c r="X88" s="198">
        <v>43.66</v>
      </c>
      <c r="Y88" s="198">
        <v>0</v>
      </c>
      <c r="Z88" s="198">
        <v>74.94</v>
      </c>
      <c r="AA88" s="198">
        <v>20.72</v>
      </c>
      <c r="AB88" s="198">
        <v>0</v>
      </c>
      <c r="AC88" s="198">
        <v>10.26</v>
      </c>
      <c r="AD88" s="198">
        <v>0</v>
      </c>
      <c r="AE88" s="198">
        <v>0</v>
      </c>
      <c r="AF88" s="198">
        <v>0</v>
      </c>
      <c r="AG88" s="198">
        <v>11.95</v>
      </c>
      <c r="AH88" s="198">
        <v>0</v>
      </c>
      <c r="AI88" s="198">
        <v>25</v>
      </c>
      <c r="AJ88" s="198">
        <v>0</v>
      </c>
      <c r="AK88" s="198">
        <v>69.599999999999994</v>
      </c>
      <c r="AL88" s="198">
        <v>0</v>
      </c>
      <c r="AM88" s="198">
        <v>0</v>
      </c>
      <c r="AN88" s="198">
        <v>0</v>
      </c>
      <c r="AO88" s="198">
        <v>31.9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9.08</v>
      </c>
      <c r="L89" s="198">
        <v>558.02</v>
      </c>
      <c r="M89" s="198">
        <v>27.23</v>
      </c>
      <c r="N89" s="198">
        <v>34.950000000000003</v>
      </c>
      <c r="O89" s="198">
        <v>0</v>
      </c>
      <c r="P89" s="198">
        <v>32.74</v>
      </c>
      <c r="Q89" s="198">
        <v>5</v>
      </c>
      <c r="R89" s="198">
        <v>6.27</v>
      </c>
      <c r="S89" s="198">
        <v>7.81</v>
      </c>
      <c r="T89" s="198">
        <v>0</v>
      </c>
      <c r="U89" s="198">
        <v>123.93</v>
      </c>
      <c r="V89" s="198">
        <v>4.22</v>
      </c>
      <c r="W89" s="198">
        <v>13.74</v>
      </c>
      <c r="X89" s="198">
        <v>43.66</v>
      </c>
      <c r="Y89" s="198">
        <v>0</v>
      </c>
      <c r="Z89" s="198">
        <v>74.94</v>
      </c>
      <c r="AA89" s="198">
        <v>20.72</v>
      </c>
      <c r="AB89" s="198">
        <v>0</v>
      </c>
      <c r="AC89" s="198">
        <v>10.26</v>
      </c>
      <c r="AD89" s="198">
        <v>0</v>
      </c>
      <c r="AE89" s="198">
        <v>0</v>
      </c>
      <c r="AF89" s="198">
        <v>0</v>
      </c>
      <c r="AG89" s="198">
        <v>11.95</v>
      </c>
      <c r="AH89" s="198">
        <v>0</v>
      </c>
      <c r="AI89" s="198">
        <v>25</v>
      </c>
      <c r="AJ89" s="198">
        <v>0</v>
      </c>
      <c r="AK89" s="198">
        <v>69.599999999999994</v>
      </c>
      <c r="AL89" s="198">
        <v>0</v>
      </c>
      <c r="AM89" s="198">
        <v>0</v>
      </c>
      <c r="AN89" s="198">
        <v>0</v>
      </c>
      <c r="AO89" s="198">
        <v>31.9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9.08</v>
      </c>
      <c r="L90" s="198">
        <v>558.02</v>
      </c>
      <c r="M90" s="198">
        <v>27.23</v>
      </c>
      <c r="N90" s="198">
        <v>34.950000000000003</v>
      </c>
      <c r="O90" s="198">
        <v>0</v>
      </c>
      <c r="P90" s="198">
        <v>31.07</v>
      </c>
      <c r="Q90" s="198">
        <v>5</v>
      </c>
      <c r="R90" s="198">
        <v>6.27</v>
      </c>
      <c r="S90" s="198">
        <v>7.81</v>
      </c>
      <c r="T90" s="198">
        <v>0</v>
      </c>
      <c r="U90" s="198">
        <v>123.93</v>
      </c>
      <c r="V90" s="198">
        <v>4.22</v>
      </c>
      <c r="W90" s="198">
        <v>13.74</v>
      </c>
      <c r="X90" s="198">
        <v>43.66</v>
      </c>
      <c r="Y90" s="198">
        <v>0</v>
      </c>
      <c r="Z90" s="198">
        <v>74.94</v>
      </c>
      <c r="AA90" s="198">
        <v>20.72</v>
      </c>
      <c r="AB90" s="198">
        <v>0</v>
      </c>
      <c r="AC90" s="198">
        <v>10.26</v>
      </c>
      <c r="AD90" s="198">
        <v>0</v>
      </c>
      <c r="AE90" s="198">
        <v>0</v>
      </c>
      <c r="AF90" s="198">
        <v>0</v>
      </c>
      <c r="AG90" s="198">
        <v>11.95</v>
      </c>
      <c r="AH90" s="198">
        <v>0</v>
      </c>
      <c r="AI90" s="198">
        <v>25</v>
      </c>
      <c r="AJ90" s="198">
        <v>0</v>
      </c>
      <c r="AK90" s="198">
        <v>69.599999999999994</v>
      </c>
      <c r="AL90" s="198">
        <v>0</v>
      </c>
      <c r="AM90" s="198">
        <v>0</v>
      </c>
      <c r="AN90" s="198">
        <v>0</v>
      </c>
      <c r="AO90" s="198">
        <v>30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9.08</v>
      </c>
      <c r="L91" s="198">
        <v>558.02</v>
      </c>
      <c r="M91" s="198">
        <v>27.23</v>
      </c>
      <c r="N91" s="198">
        <v>34.950000000000003</v>
      </c>
      <c r="O91" s="198">
        <v>0</v>
      </c>
      <c r="P91" s="198">
        <v>31.07</v>
      </c>
      <c r="Q91" s="198">
        <v>5</v>
      </c>
      <c r="R91" s="198">
        <v>6.27</v>
      </c>
      <c r="S91" s="198">
        <v>7.81</v>
      </c>
      <c r="T91" s="198">
        <v>0</v>
      </c>
      <c r="U91" s="198">
        <v>123.93</v>
      </c>
      <c r="V91" s="198">
        <v>4.22</v>
      </c>
      <c r="W91" s="198">
        <v>13.74</v>
      </c>
      <c r="X91" s="198">
        <v>43.66</v>
      </c>
      <c r="Y91" s="198">
        <v>0</v>
      </c>
      <c r="Z91" s="198">
        <v>74.94</v>
      </c>
      <c r="AA91" s="198">
        <v>20.72</v>
      </c>
      <c r="AB91" s="198">
        <v>0</v>
      </c>
      <c r="AC91" s="198">
        <v>10.26</v>
      </c>
      <c r="AD91" s="198">
        <v>0</v>
      </c>
      <c r="AE91" s="198">
        <v>0</v>
      </c>
      <c r="AF91" s="198">
        <v>0</v>
      </c>
      <c r="AG91" s="198">
        <v>11.95</v>
      </c>
      <c r="AH91" s="198">
        <v>0</v>
      </c>
      <c r="AI91" s="198">
        <v>25</v>
      </c>
      <c r="AJ91" s="198">
        <v>0</v>
      </c>
      <c r="AK91" s="198">
        <v>69.599999999999994</v>
      </c>
      <c r="AL91" s="198">
        <v>0</v>
      </c>
      <c r="AM91" s="198">
        <v>0</v>
      </c>
      <c r="AN91" s="198">
        <v>0</v>
      </c>
      <c r="AO91" s="198">
        <v>30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9.08</v>
      </c>
      <c r="L92" s="198">
        <v>558.02</v>
      </c>
      <c r="M92" s="198">
        <v>27.23</v>
      </c>
      <c r="N92" s="198">
        <v>34.950000000000003</v>
      </c>
      <c r="O92" s="198">
        <v>0</v>
      </c>
      <c r="P92" s="198">
        <v>31.07</v>
      </c>
      <c r="Q92" s="198">
        <v>5</v>
      </c>
      <c r="R92" s="198">
        <v>6.27</v>
      </c>
      <c r="S92" s="198">
        <v>7.81</v>
      </c>
      <c r="T92" s="198">
        <v>0</v>
      </c>
      <c r="U92" s="198">
        <v>123.93</v>
      </c>
      <c r="V92" s="198">
        <v>4.22</v>
      </c>
      <c r="W92" s="198">
        <v>13.74</v>
      </c>
      <c r="X92" s="198">
        <v>43.66</v>
      </c>
      <c r="Y92" s="198">
        <v>0</v>
      </c>
      <c r="Z92" s="198">
        <v>74.94</v>
      </c>
      <c r="AA92" s="198">
        <v>20.72</v>
      </c>
      <c r="AB92" s="198">
        <v>0</v>
      </c>
      <c r="AC92" s="198">
        <v>10.26</v>
      </c>
      <c r="AD92" s="198">
        <v>0</v>
      </c>
      <c r="AE92" s="198">
        <v>0</v>
      </c>
      <c r="AF92" s="198">
        <v>0</v>
      </c>
      <c r="AG92" s="198">
        <v>11.95</v>
      </c>
      <c r="AH92" s="198">
        <v>0</v>
      </c>
      <c r="AI92" s="198">
        <v>25</v>
      </c>
      <c r="AJ92" s="198">
        <v>0</v>
      </c>
      <c r="AK92" s="198">
        <v>69.599999999999994</v>
      </c>
      <c r="AL92" s="198">
        <v>0</v>
      </c>
      <c r="AM92" s="198">
        <v>0</v>
      </c>
      <c r="AN92" s="198">
        <v>0</v>
      </c>
      <c r="AO92" s="198">
        <v>30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9.08</v>
      </c>
      <c r="L93" s="198">
        <v>558.02</v>
      </c>
      <c r="M93" s="198">
        <v>27.23</v>
      </c>
      <c r="N93" s="198">
        <v>34.950000000000003</v>
      </c>
      <c r="O93" s="198">
        <v>0</v>
      </c>
      <c r="P93" s="198">
        <v>31.07</v>
      </c>
      <c r="Q93" s="198">
        <v>5</v>
      </c>
      <c r="R93" s="198">
        <v>7.25</v>
      </c>
      <c r="S93" s="198">
        <v>7.81</v>
      </c>
      <c r="T93" s="198">
        <v>0</v>
      </c>
      <c r="U93" s="198">
        <v>123.93</v>
      </c>
      <c r="V93" s="198">
        <v>4.22</v>
      </c>
      <c r="W93" s="198">
        <v>13.74</v>
      </c>
      <c r="X93" s="198">
        <v>43.66</v>
      </c>
      <c r="Y93" s="198">
        <v>0</v>
      </c>
      <c r="Z93" s="198">
        <v>74.94</v>
      </c>
      <c r="AA93" s="198">
        <v>20.72</v>
      </c>
      <c r="AB93" s="198">
        <v>0</v>
      </c>
      <c r="AC93" s="198">
        <v>10.26</v>
      </c>
      <c r="AD93" s="198">
        <v>0</v>
      </c>
      <c r="AE93" s="198">
        <v>0</v>
      </c>
      <c r="AF93" s="198">
        <v>0</v>
      </c>
      <c r="AG93" s="198">
        <v>11.95</v>
      </c>
      <c r="AH93" s="198">
        <v>0</v>
      </c>
      <c r="AI93" s="198">
        <v>25</v>
      </c>
      <c r="AJ93" s="198">
        <v>0</v>
      </c>
      <c r="AK93" s="198">
        <v>69.599999999999994</v>
      </c>
      <c r="AL93" s="198">
        <v>0</v>
      </c>
      <c r="AM93" s="198">
        <v>0</v>
      </c>
      <c r="AN93" s="198">
        <v>0</v>
      </c>
      <c r="AO93" s="198">
        <v>30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9.08</v>
      </c>
      <c r="L94" s="198">
        <v>558.02</v>
      </c>
      <c r="M94" s="198">
        <v>27.23</v>
      </c>
      <c r="N94" s="198">
        <v>34.950000000000003</v>
      </c>
      <c r="O94" s="198">
        <v>0</v>
      </c>
      <c r="P94" s="198">
        <v>31.07</v>
      </c>
      <c r="Q94" s="198">
        <v>5</v>
      </c>
      <c r="R94" s="198">
        <v>7.25</v>
      </c>
      <c r="S94" s="198">
        <v>7.81</v>
      </c>
      <c r="T94" s="198">
        <v>0</v>
      </c>
      <c r="U94" s="198">
        <v>123.93</v>
      </c>
      <c r="V94" s="198">
        <v>4.22</v>
      </c>
      <c r="W94" s="198">
        <v>13.74</v>
      </c>
      <c r="X94" s="198">
        <v>43.66</v>
      </c>
      <c r="Y94" s="198">
        <v>0</v>
      </c>
      <c r="Z94" s="198">
        <v>74.94</v>
      </c>
      <c r="AA94" s="198">
        <v>20.72</v>
      </c>
      <c r="AB94" s="198">
        <v>0</v>
      </c>
      <c r="AC94" s="198">
        <v>10.26</v>
      </c>
      <c r="AD94" s="198">
        <v>0</v>
      </c>
      <c r="AE94" s="198">
        <v>0</v>
      </c>
      <c r="AF94" s="198">
        <v>0</v>
      </c>
      <c r="AG94" s="198">
        <v>11.95</v>
      </c>
      <c r="AH94" s="198">
        <v>0</v>
      </c>
      <c r="AI94" s="198">
        <v>25</v>
      </c>
      <c r="AJ94" s="198">
        <v>0</v>
      </c>
      <c r="AK94" s="198">
        <v>69.599999999999994</v>
      </c>
      <c r="AL94" s="198">
        <v>0</v>
      </c>
      <c r="AM94" s="198">
        <v>0</v>
      </c>
      <c r="AN94" s="198">
        <v>0</v>
      </c>
      <c r="AO94" s="198">
        <v>31.9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9.08</v>
      </c>
      <c r="L95" s="198">
        <v>558.02</v>
      </c>
      <c r="M95" s="198">
        <v>27.23</v>
      </c>
      <c r="N95" s="198">
        <v>34.950000000000003</v>
      </c>
      <c r="O95" s="198">
        <v>0</v>
      </c>
      <c r="P95" s="198">
        <v>31.07</v>
      </c>
      <c r="Q95" s="198">
        <v>5</v>
      </c>
      <c r="R95" s="198">
        <v>8.25</v>
      </c>
      <c r="S95" s="198">
        <v>7.81</v>
      </c>
      <c r="T95" s="198">
        <v>0</v>
      </c>
      <c r="U95" s="198">
        <v>123.93</v>
      </c>
      <c r="V95" s="198">
        <v>4.22</v>
      </c>
      <c r="W95" s="198">
        <v>13.74</v>
      </c>
      <c r="X95" s="198">
        <v>43.66</v>
      </c>
      <c r="Y95" s="198">
        <v>0</v>
      </c>
      <c r="Z95" s="198">
        <v>74.94</v>
      </c>
      <c r="AA95" s="198">
        <v>20.72</v>
      </c>
      <c r="AB95" s="198">
        <v>0</v>
      </c>
      <c r="AC95" s="198">
        <v>10.55</v>
      </c>
      <c r="AD95" s="198">
        <v>0</v>
      </c>
      <c r="AE95" s="198">
        <v>0</v>
      </c>
      <c r="AF95" s="198">
        <v>0</v>
      </c>
      <c r="AG95" s="198">
        <v>11.95</v>
      </c>
      <c r="AH95" s="198">
        <v>0</v>
      </c>
      <c r="AI95" s="198">
        <v>25</v>
      </c>
      <c r="AJ95" s="198">
        <v>0</v>
      </c>
      <c r="AK95" s="198">
        <v>69.599999999999994</v>
      </c>
      <c r="AL95" s="198">
        <v>0</v>
      </c>
      <c r="AM95" s="198">
        <v>0</v>
      </c>
      <c r="AN95" s="198">
        <v>0</v>
      </c>
      <c r="AO95" s="198">
        <v>31.9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9.08</v>
      </c>
      <c r="L96" s="198">
        <v>558.02</v>
      </c>
      <c r="M96" s="198">
        <v>27.23</v>
      </c>
      <c r="N96" s="198">
        <v>34.950000000000003</v>
      </c>
      <c r="O96" s="198">
        <v>0</v>
      </c>
      <c r="P96" s="198">
        <v>31.07</v>
      </c>
      <c r="Q96" s="198">
        <v>5</v>
      </c>
      <c r="R96" s="198">
        <v>8.25</v>
      </c>
      <c r="S96" s="198">
        <v>7.81</v>
      </c>
      <c r="T96" s="198">
        <v>0</v>
      </c>
      <c r="U96" s="198">
        <v>123.93</v>
      </c>
      <c r="V96" s="198">
        <v>4.22</v>
      </c>
      <c r="W96" s="198">
        <v>13.74</v>
      </c>
      <c r="X96" s="198">
        <v>43.66</v>
      </c>
      <c r="Y96" s="198">
        <v>0</v>
      </c>
      <c r="Z96" s="198">
        <v>74.94</v>
      </c>
      <c r="AA96" s="198">
        <v>20.72</v>
      </c>
      <c r="AB96" s="198">
        <v>0</v>
      </c>
      <c r="AC96" s="198">
        <v>10.55</v>
      </c>
      <c r="AD96" s="198">
        <v>0</v>
      </c>
      <c r="AE96" s="198">
        <v>0</v>
      </c>
      <c r="AF96" s="198">
        <v>0</v>
      </c>
      <c r="AG96" s="198">
        <v>11.95</v>
      </c>
      <c r="AH96" s="198">
        <v>0</v>
      </c>
      <c r="AI96" s="198">
        <v>25</v>
      </c>
      <c r="AJ96" s="198">
        <v>0</v>
      </c>
      <c r="AK96" s="198">
        <v>69.599999999999994</v>
      </c>
      <c r="AL96" s="198">
        <v>0</v>
      </c>
      <c r="AM96" s="198">
        <v>0</v>
      </c>
      <c r="AN96" s="198">
        <v>0</v>
      </c>
      <c r="AO96" s="198">
        <v>31.9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9.08</v>
      </c>
      <c r="L97" s="198">
        <v>558.02</v>
      </c>
      <c r="M97" s="198">
        <v>27.23</v>
      </c>
      <c r="N97" s="198">
        <v>34.950000000000003</v>
      </c>
      <c r="O97" s="198">
        <v>0</v>
      </c>
      <c r="P97" s="198">
        <v>31.07</v>
      </c>
      <c r="Q97" s="198">
        <v>5</v>
      </c>
      <c r="R97" s="198">
        <v>9.24</v>
      </c>
      <c r="S97" s="198">
        <v>7.81</v>
      </c>
      <c r="T97" s="198">
        <v>0</v>
      </c>
      <c r="U97" s="198">
        <v>123.93</v>
      </c>
      <c r="V97" s="198">
        <v>4.22</v>
      </c>
      <c r="W97" s="198">
        <v>13.74</v>
      </c>
      <c r="X97" s="198">
        <v>43.66</v>
      </c>
      <c r="Y97" s="198">
        <v>0</v>
      </c>
      <c r="Z97" s="198">
        <v>74.94</v>
      </c>
      <c r="AA97" s="198">
        <v>20.72</v>
      </c>
      <c r="AB97" s="198">
        <v>0</v>
      </c>
      <c r="AC97" s="198">
        <v>9.09</v>
      </c>
      <c r="AD97" s="198">
        <v>0</v>
      </c>
      <c r="AE97" s="198">
        <v>0</v>
      </c>
      <c r="AF97" s="198">
        <v>0</v>
      </c>
      <c r="AG97" s="198">
        <v>11.95</v>
      </c>
      <c r="AH97" s="198">
        <v>0</v>
      </c>
      <c r="AI97" s="198">
        <v>25</v>
      </c>
      <c r="AJ97" s="198">
        <v>0</v>
      </c>
      <c r="AK97" s="198">
        <v>69.599999999999994</v>
      </c>
      <c r="AL97" s="198">
        <v>0</v>
      </c>
      <c r="AM97" s="198">
        <v>0</v>
      </c>
      <c r="AN97" s="198">
        <v>0</v>
      </c>
      <c r="AO97" s="198">
        <v>31.14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9.08</v>
      </c>
      <c r="L98" s="198">
        <v>558.02</v>
      </c>
      <c r="M98" s="198">
        <v>27.23</v>
      </c>
      <c r="N98" s="198">
        <v>34.950000000000003</v>
      </c>
      <c r="O98" s="198">
        <v>0</v>
      </c>
      <c r="P98" s="198">
        <v>31.07</v>
      </c>
      <c r="Q98" s="198">
        <v>5</v>
      </c>
      <c r="R98" s="198">
        <v>9.24</v>
      </c>
      <c r="S98" s="198">
        <v>7.81</v>
      </c>
      <c r="T98" s="198">
        <v>0</v>
      </c>
      <c r="U98" s="198">
        <v>123.93</v>
      </c>
      <c r="V98" s="198">
        <v>4.22</v>
      </c>
      <c r="W98" s="198">
        <v>13.74</v>
      </c>
      <c r="X98" s="198">
        <v>43.66</v>
      </c>
      <c r="Y98" s="198">
        <v>0</v>
      </c>
      <c r="Z98" s="198">
        <v>74.94</v>
      </c>
      <c r="AA98" s="198">
        <v>20.72</v>
      </c>
      <c r="AB98" s="198">
        <v>0</v>
      </c>
      <c r="AC98" s="198">
        <v>9.09</v>
      </c>
      <c r="AD98" s="198">
        <v>0</v>
      </c>
      <c r="AE98" s="198">
        <v>0</v>
      </c>
      <c r="AF98" s="198">
        <v>0</v>
      </c>
      <c r="AG98" s="198">
        <v>11.95</v>
      </c>
      <c r="AH98" s="198">
        <v>0</v>
      </c>
      <c r="AI98" s="198">
        <v>25</v>
      </c>
      <c r="AJ98" s="198">
        <v>0</v>
      </c>
      <c r="AK98" s="198">
        <v>69.599999999999994</v>
      </c>
      <c r="AL98" s="198">
        <v>0</v>
      </c>
      <c r="AM98" s="198">
        <v>0</v>
      </c>
      <c r="AN98" s="198">
        <v>0</v>
      </c>
      <c r="AO98" s="198">
        <v>32.340000000000003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0.16392750000000009</v>
      </c>
      <c r="L99">
        <f t="shared" si="0"/>
        <v>12.945724999999976</v>
      </c>
      <c r="M99">
        <f t="shared" si="0"/>
        <v>0.63872000000000029</v>
      </c>
      <c r="N99">
        <f t="shared" si="0"/>
        <v>0.83879999999999866</v>
      </c>
      <c r="O99">
        <f t="shared" si="0"/>
        <v>0</v>
      </c>
      <c r="P99">
        <f t="shared" si="0"/>
        <v>0.84858249999999924</v>
      </c>
      <c r="Q99">
        <f t="shared" si="0"/>
        <v>0.11997500000000003</v>
      </c>
      <c r="R99">
        <f t="shared" si="0"/>
        <v>0.15492499999999984</v>
      </c>
      <c r="S99">
        <f t="shared" si="0"/>
        <v>0.18746499999999958</v>
      </c>
      <c r="T99">
        <f t="shared" si="0"/>
        <v>0</v>
      </c>
      <c r="U99">
        <f t="shared" si="0"/>
        <v>2.9743200000000036</v>
      </c>
      <c r="V99">
        <f t="shared" si="0"/>
        <v>0.10128000000000023</v>
      </c>
      <c r="W99">
        <f t="shared" si="0"/>
        <v>0.32976000000000016</v>
      </c>
      <c r="X99">
        <f t="shared" si="0"/>
        <v>1.0478399999999986</v>
      </c>
      <c r="Y99">
        <f t="shared" si="0"/>
        <v>0</v>
      </c>
      <c r="Z99">
        <f t="shared" si="0"/>
        <v>1.7985599999999966</v>
      </c>
      <c r="AA99">
        <f t="shared" si="0"/>
        <v>0.49728000000000055</v>
      </c>
      <c r="AB99">
        <f t="shared" si="0"/>
        <v>0</v>
      </c>
      <c r="AC99">
        <f t="shared" si="0"/>
        <v>0.32559249999999956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0.61048250000000004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0.76835499999999923</v>
      </c>
      <c r="AP99">
        <f t="shared" si="0"/>
        <v>0</v>
      </c>
      <c r="AQ99">
        <f t="shared" si="0"/>
        <v>0.18108500000000002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44675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 t="s">
        <v>149</v>
      </c>
      <c r="Y2" s="194">
        <v>0</v>
      </c>
      <c r="Z2" s="194">
        <v>0</v>
      </c>
      <c r="AA2" s="194">
        <v>0</v>
      </c>
      <c r="AB2" s="194">
        <v>0</v>
      </c>
      <c r="AC2" s="194">
        <v>0</v>
      </c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>
        <v>12.843999999999999</v>
      </c>
      <c r="C3" s="23"/>
      <c r="D3" s="23"/>
      <c r="E3" s="23"/>
      <c r="F3" s="23"/>
      <c r="G3" s="23"/>
      <c r="H3" s="23"/>
      <c r="I3" s="23"/>
      <c r="J3" s="23">
        <v>0.30633951240552487</v>
      </c>
      <c r="K3" s="25">
        <f>SUM(C3:J3)</f>
        <v>0.30633951240552487</v>
      </c>
      <c r="L3" s="24">
        <f>U3+V3</f>
        <v>9.4454682991703525</v>
      </c>
      <c r="M3" s="81">
        <f>K3+L3</f>
        <v>9.7518078115758779</v>
      </c>
      <c r="O3" s="78">
        <f>-SUM(P3:S3,U3)</f>
        <v>-0.30633951240552487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0.30633951240552487</v>
      </c>
      <c r="T3">
        <v>2</v>
      </c>
      <c r="U3" s="87">
        <f>IFERROR(-HLOOKUP($U$1,IEX!$W$2:$BH$98,T3,FALSE),0)</f>
        <v>0</v>
      </c>
      <c r="V3" s="88">
        <f>SUM(X3:AQ3)</f>
        <v>9.4454682991703525</v>
      </c>
      <c r="W3" s="94"/>
      <c r="X3" s="88">
        <v>0.41866400028755069</v>
      </c>
      <c r="Y3" s="88">
        <v>0</v>
      </c>
      <c r="Z3" s="88">
        <v>0</v>
      </c>
      <c r="AA3" s="88">
        <v>0</v>
      </c>
      <c r="AB3" s="88">
        <v>0</v>
      </c>
      <c r="AC3" s="88">
        <v>9.0268042988828014</v>
      </c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>
        <v>12.04</v>
      </c>
      <c r="C4" s="23"/>
      <c r="D4" s="23"/>
      <c r="E4" s="23"/>
      <c r="F4" s="23"/>
      <c r="G4" s="23"/>
      <c r="H4" s="23"/>
      <c r="I4" s="23"/>
      <c r="J4" s="23">
        <v>0.30633951240552487</v>
      </c>
      <c r="K4" s="25">
        <f t="shared" ref="K4:K67" si="4">SUM(C4:J4)</f>
        <v>0.30633951240552487</v>
      </c>
      <c r="L4" s="24">
        <f t="shared" ref="L4:L67" si="5">U4+V4</f>
        <v>9.4454682991703525</v>
      </c>
      <c r="M4" s="81">
        <f t="shared" ref="M4:M67" si="6">K4+L4</f>
        <v>9.7518078115758779</v>
      </c>
      <c r="O4" s="78">
        <f t="shared" ref="O4:O67" si="7">-SUM(P4:S4,U4)</f>
        <v>-0.30633951240552487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0.30633951240552487</v>
      </c>
      <c r="T4">
        <v>3</v>
      </c>
      <c r="U4" s="87">
        <f>IFERROR(-HLOOKUP($U$1,IEX!$W$2:$BH$98,T4,FALSE),0)</f>
        <v>0</v>
      </c>
      <c r="V4" s="88">
        <f t="shared" ref="V4:V67" si="8">SUM(X4:AQ4)</f>
        <v>9.4454682991703525</v>
      </c>
      <c r="W4" s="94"/>
      <c r="X4" s="88">
        <v>0.41866400028755069</v>
      </c>
      <c r="Y4" s="88">
        <v>0</v>
      </c>
      <c r="Z4" s="88">
        <v>0</v>
      </c>
      <c r="AA4" s="88">
        <v>0</v>
      </c>
      <c r="AB4" s="88">
        <v>0</v>
      </c>
      <c r="AC4" s="88">
        <v>9.0268042988828014</v>
      </c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>
        <v>11.56</v>
      </c>
      <c r="C5" s="23"/>
      <c r="D5" s="23"/>
      <c r="E5" s="23"/>
      <c r="F5" s="23"/>
      <c r="G5" s="23"/>
      <c r="H5" s="23"/>
      <c r="I5" s="23"/>
      <c r="J5" s="23">
        <v>0.30633951240552487</v>
      </c>
      <c r="K5" s="25">
        <f t="shared" si="4"/>
        <v>0.30633951240552487</v>
      </c>
      <c r="L5" s="24">
        <f t="shared" si="5"/>
        <v>9.4454682991703525</v>
      </c>
      <c r="M5" s="81">
        <f t="shared" si="6"/>
        <v>9.7518078115758779</v>
      </c>
      <c r="O5" s="78">
        <f t="shared" si="7"/>
        <v>-0.30633951240552487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0.30633951240552487</v>
      </c>
      <c r="T5">
        <v>4</v>
      </c>
      <c r="U5" s="87">
        <f>IFERROR(-HLOOKUP($U$1,IEX!$W$2:$BH$98,T5,FALSE),0)</f>
        <v>0</v>
      </c>
      <c r="V5" s="88">
        <f t="shared" si="8"/>
        <v>9.4454682991703525</v>
      </c>
      <c r="W5" s="94"/>
      <c r="X5" s="88">
        <v>0.41866400028755069</v>
      </c>
      <c r="Y5" s="88">
        <v>0</v>
      </c>
      <c r="Z5" s="88">
        <v>0</v>
      </c>
      <c r="AA5" s="88">
        <v>0</v>
      </c>
      <c r="AB5" s="88">
        <v>0</v>
      </c>
      <c r="AC5" s="88">
        <v>9.0268042988828014</v>
      </c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>
        <v>12.268000000000001</v>
      </c>
      <c r="C6" s="23"/>
      <c r="D6" s="23"/>
      <c r="E6" s="23"/>
      <c r="F6" s="23"/>
      <c r="G6" s="23"/>
      <c r="H6" s="23"/>
      <c r="I6" s="23"/>
      <c r="J6" s="23">
        <v>0.30633951240552487</v>
      </c>
      <c r="K6" s="25">
        <f t="shared" si="4"/>
        <v>0.30633951240552487</v>
      </c>
      <c r="L6" s="24">
        <f t="shared" si="5"/>
        <v>9.4454682991703525</v>
      </c>
      <c r="M6" s="81">
        <f t="shared" si="6"/>
        <v>9.7518078115758779</v>
      </c>
      <c r="O6" s="78">
        <f t="shared" si="7"/>
        <v>-0.30633951240552487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0.30633951240552487</v>
      </c>
      <c r="T6">
        <v>5</v>
      </c>
      <c r="U6" s="87">
        <f>IFERROR(-HLOOKUP($U$1,IEX!$W$2:$BH$98,T6,FALSE),0)</f>
        <v>0</v>
      </c>
      <c r="V6" s="88">
        <f t="shared" si="8"/>
        <v>9.4454682991703525</v>
      </c>
      <c r="W6" s="94"/>
      <c r="X6" s="88">
        <v>0.41866400028755069</v>
      </c>
      <c r="Y6" s="88">
        <v>0</v>
      </c>
      <c r="Z6" s="88">
        <v>0</v>
      </c>
      <c r="AA6" s="88">
        <v>0</v>
      </c>
      <c r="AB6" s="88">
        <v>0</v>
      </c>
      <c r="AC6" s="88">
        <v>9.0268042988828014</v>
      </c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>
        <v>12.04</v>
      </c>
      <c r="C7" s="23"/>
      <c r="D7" s="23"/>
      <c r="E7" s="23"/>
      <c r="F7" s="23"/>
      <c r="G7" s="23"/>
      <c r="H7" s="23"/>
      <c r="I7" s="23"/>
      <c r="J7" s="23">
        <v>0.30633951240552487</v>
      </c>
      <c r="K7" s="25">
        <f t="shared" si="4"/>
        <v>0.30633951240552487</v>
      </c>
      <c r="L7" s="24">
        <f t="shared" si="5"/>
        <v>9.4454682991703525</v>
      </c>
      <c r="M7" s="81">
        <f t="shared" si="6"/>
        <v>9.7518078115758779</v>
      </c>
      <c r="O7" s="78">
        <f t="shared" si="7"/>
        <v>-0.30633951240552487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0.30633951240552487</v>
      </c>
      <c r="T7">
        <v>6</v>
      </c>
      <c r="U7" s="87">
        <f>IFERROR(-HLOOKUP($U$1,IEX!$W$2:$BH$98,T7,FALSE),0)</f>
        <v>0</v>
      </c>
      <c r="V7" s="88">
        <f t="shared" si="8"/>
        <v>9.4454682991703525</v>
      </c>
      <c r="W7" s="94"/>
      <c r="X7" s="88">
        <v>0.41866400028755069</v>
      </c>
      <c r="Y7" s="88">
        <v>0</v>
      </c>
      <c r="Z7" s="88">
        <v>0</v>
      </c>
      <c r="AA7" s="88">
        <v>0</v>
      </c>
      <c r="AB7" s="88">
        <v>0</v>
      </c>
      <c r="AC7" s="88">
        <v>9.0268042988828014</v>
      </c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>
        <v>11.848000000000001</v>
      </c>
      <c r="C8" s="23"/>
      <c r="D8" s="23"/>
      <c r="E8" s="23"/>
      <c r="F8" s="23"/>
      <c r="G8" s="23"/>
      <c r="H8" s="23"/>
      <c r="I8" s="23"/>
      <c r="J8" s="23">
        <v>0.30633951240552487</v>
      </c>
      <c r="K8" s="25">
        <f t="shared" si="4"/>
        <v>0.30633951240552487</v>
      </c>
      <c r="L8" s="24">
        <f t="shared" si="5"/>
        <v>9.4454682991703525</v>
      </c>
      <c r="M8" s="81">
        <f t="shared" si="6"/>
        <v>9.7518078115758779</v>
      </c>
      <c r="O8" s="78">
        <f t="shared" si="7"/>
        <v>-0.30633951240552487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0.30633951240552487</v>
      </c>
      <c r="T8">
        <v>7</v>
      </c>
      <c r="U8" s="87">
        <f>IFERROR(-HLOOKUP($U$1,IEX!$W$2:$BH$98,T8,FALSE),0)</f>
        <v>0</v>
      </c>
      <c r="V8" s="88">
        <f t="shared" si="8"/>
        <v>9.4454682991703525</v>
      </c>
      <c r="W8" s="94"/>
      <c r="X8" s="88">
        <v>0.41866400028755069</v>
      </c>
      <c r="Y8" s="88">
        <v>0</v>
      </c>
      <c r="Z8" s="88">
        <v>0</v>
      </c>
      <c r="AA8" s="88">
        <v>0</v>
      </c>
      <c r="AB8" s="88">
        <v>0</v>
      </c>
      <c r="AC8" s="88">
        <v>9.0268042988828014</v>
      </c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>
        <v>10.792</v>
      </c>
      <c r="C9" s="23"/>
      <c r="D9" s="23"/>
      <c r="E9" s="23"/>
      <c r="F9" s="23"/>
      <c r="G9" s="23"/>
      <c r="H9" s="23"/>
      <c r="I9" s="23"/>
      <c r="J9" s="23">
        <v>0.30633951240552487</v>
      </c>
      <c r="K9" s="25">
        <f t="shared" si="4"/>
        <v>0.30633951240552487</v>
      </c>
      <c r="L9" s="24">
        <f t="shared" si="5"/>
        <v>9.4454682991703525</v>
      </c>
      <c r="M9" s="81">
        <f t="shared" si="6"/>
        <v>9.7518078115758779</v>
      </c>
      <c r="O9" s="78">
        <f t="shared" si="7"/>
        <v>-0.30633951240552487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0.30633951240552487</v>
      </c>
      <c r="T9">
        <v>8</v>
      </c>
      <c r="U9" s="87">
        <f>IFERROR(-HLOOKUP($U$1,IEX!$W$2:$BH$98,T9,FALSE),0)</f>
        <v>0</v>
      </c>
      <c r="V9" s="88">
        <f t="shared" si="8"/>
        <v>9.4454682991703525</v>
      </c>
      <c r="W9" s="94"/>
      <c r="X9" s="88">
        <v>0.41866400028755069</v>
      </c>
      <c r="Y9" s="88">
        <v>0</v>
      </c>
      <c r="Z9" s="88">
        <v>0</v>
      </c>
      <c r="AA9" s="88">
        <v>0</v>
      </c>
      <c r="AB9" s="88">
        <v>0</v>
      </c>
      <c r="AC9" s="88">
        <v>9.0268042988828014</v>
      </c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>
        <v>11.54</v>
      </c>
      <c r="C10" s="23"/>
      <c r="D10" s="23"/>
      <c r="E10" s="23"/>
      <c r="F10" s="23"/>
      <c r="G10" s="23"/>
      <c r="H10" s="23"/>
      <c r="I10" s="23"/>
      <c r="J10" s="23">
        <v>0.30633951240552487</v>
      </c>
      <c r="K10" s="25">
        <f t="shared" si="4"/>
        <v>0.30633951240552487</v>
      </c>
      <c r="L10" s="24">
        <f t="shared" si="5"/>
        <v>9.4454682991703525</v>
      </c>
      <c r="M10" s="81">
        <f t="shared" si="6"/>
        <v>9.7518078115758779</v>
      </c>
      <c r="O10" s="78">
        <f t="shared" si="7"/>
        <v>-0.30633951240552487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0.30633951240552487</v>
      </c>
      <c r="T10">
        <v>9</v>
      </c>
      <c r="U10" s="87">
        <f>IFERROR(-HLOOKUP($U$1,IEX!$W$2:$BH$98,T10,FALSE),0)</f>
        <v>0</v>
      </c>
      <c r="V10" s="88">
        <f t="shared" si="8"/>
        <v>9.4454682991703525</v>
      </c>
      <c r="W10" s="94"/>
      <c r="X10" s="88">
        <v>0.41866400028755069</v>
      </c>
      <c r="Y10" s="88">
        <v>0</v>
      </c>
      <c r="Z10" s="88">
        <v>0</v>
      </c>
      <c r="AA10" s="88">
        <v>0</v>
      </c>
      <c r="AB10" s="88">
        <v>0</v>
      </c>
      <c r="AC10" s="88">
        <v>9.0268042988828014</v>
      </c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>
        <v>10.848000000000001</v>
      </c>
      <c r="C11" s="23"/>
      <c r="D11" s="23"/>
      <c r="E11" s="23"/>
      <c r="F11" s="23"/>
      <c r="G11" s="23"/>
      <c r="H11" s="23"/>
      <c r="I11" s="23"/>
      <c r="J11" s="23">
        <v>0.30633951240552487</v>
      </c>
      <c r="K11" s="25">
        <f t="shared" si="4"/>
        <v>0.30633951240552487</v>
      </c>
      <c r="L11" s="24">
        <f t="shared" si="5"/>
        <v>9.4454682991703525</v>
      </c>
      <c r="M11" s="81">
        <f t="shared" si="6"/>
        <v>9.7518078115758779</v>
      </c>
      <c r="O11" s="78">
        <f t="shared" si="7"/>
        <v>-0.30633951240552487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0.30633951240552487</v>
      </c>
      <c r="T11">
        <v>10</v>
      </c>
      <c r="U11" s="87">
        <f>IFERROR(-HLOOKUP($U$1,IEX!$W$2:$BH$98,T11,FALSE),0)</f>
        <v>0</v>
      </c>
      <c r="V11" s="88">
        <f t="shared" si="8"/>
        <v>9.4454682991703525</v>
      </c>
      <c r="W11" s="94"/>
      <c r="X11" s="88">
        <v>0.41866400028755069</v>
      </c>
      <c r="Y11" s="88">
        <v>0</v>
      </c>
      <c r="Z11" s="88">
        <v>0</v>
      </c>
      <c r="AA11" s="88">
        <v>0</v>
      </c>
      <c r="AB11" s="88">
        <v>0</v>
      </c>
      <c r="AC11" s="88">
        <v>9.0268042988828014</v>
      </c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>
        <v>10.023999999999999</v>
      </c>
      <c r="C12" s="23"/>
      <c r="D12" s="23"/>
      <c r="E12" s="23"/>
      <c r="F12" s="23"/>
      <c r="G12" s="23"/>
      <c r="H12" s="23"/>
      <c r="I12" s="23"/>
      <c r="J12" s="23">
        <v>0.30633951240552487</v>
      </c>
      <c r="K12" s="25">
        <f t="shared" si="4"/>
        <v>0.30633951240552487</v>
      </c>
      <c r="L12" s="24">
        <f t="shared" si="5"/>
        <v>9.4454682991703525</v>
      </c>
      <c r="M12" s="81">
        <f t="shared" si="6"/>
        <v>9.7518078115758779</v>
      </c>
      <c r="O12" s="78">
        <f t="shared" si="7"/>
        <v>-0.30633951240552487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0.30633951240552487</v>
      </c>
      <c r="T12">
        <v>11</v>
      </c>
      <c r="U12" s="87">
        <f>IFERROR(-HLOOKUP($U$1,IEX!$W$2:$BH$98,T12,FALSE),0)</f>
        <v>0</v>
      </c>
      <c r="V12" s="88">
        <f t="shared" si="8"/>
        <v>9.4454682991703525</v>
      </c>
      <c r="W12" s="94"/>
      <c r="X12" s="88">
        <v>0.41866400028755069</v>
      </c>
      <c r="Y12" s="88">
        <v>0</v>
      </c>
      <c r="Z12" s="88">
        <v>0</v>
      </c>
      <c r="AA12" s="88">
        <v>0</v>
      </c>
      <c r="AB12" s="88">
        <v>0</v>
      </c>
      <c r="AC12" s="88">
        <v>9.0268042988828014</v>
      </c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>
        <v>8.984</v>
      </c>
      <c r="C13" s="23"/>
      <c r="D13" s="23"/>
      <c r="E13" s="23"/>
      <c r="F13" s="23"/>
      <c r="G13" s="23"/>
      <c r="H13" s="23"/>
      <c r="I13" s="23"/>
      <c r="J13" s="23">
        <v>0.30633951240552487</v>
      </c>
      <c r="K13" s="25">
        <f t="shared" si="4"/>
        <v>0.30633951240552487</v>
      </c>
      <c r="L13" s="24">
        <f t="shared" si="5"/>
        <v>9.4454682991703525</v>
      </c>
      <c r="M13" s="81">
        <f t="shared" si="6"/>
        <v>9.7518078115758779</v>
      </c>
      <c r="O13" s="78">
        <f t="shared" si="7"/>
        <v>-0.30633951240552487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0.30633951240552487</v>
      </c>
      <c r="T13">
        <v>12</v>
      </c>
      <c r="U13" s="87">
        <f>IFERROR(-HLOOKUP($U$1,IEX!$W$2:$BH$98,T13,FALSE),0)</f>
        <v>0</v>
      </c>
      <c r="V13" s="88">
        <f t="shared" si="8"/>
        <v>9.4454682991703525</v>
      </c>
      <c r="W13" s="94"/>
      <c r="X13" s="88">
        <v>0.41866400028755069</v>
      </c>
      <c r="Y13" s="88">
        <v>0</v>
      </c>
      <c r="Z13" s="88">
        <v>0</v>
      </c>
      <c r="AA13" s="88">
        <v>0</v>
      </c>
      <c r="AB13" s="88">
        <v>0</v>
      </c>
      <c r="AC13" s="88">
        <v>9.0268042988828014</v>
      </c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>
        <v>9.8680000000000003</v>
      </c>
      <c r="C14" s="23"/>
      <c r="D14" s="23"/>
      <c r="E14" s="23"/>
      <c r="F14" s="23"/>
      <c r="G14" s="23"/>
      <c r="H14" s="23"/>
      <c r="I14" s="23"/>
      <c r="J14" s="23">
        <v>0.30633951240552487</v>
      </c>
      <c r="K14" s="25">
        <f t="shared" si="4"/>
        <v>0.30633951240552487</v>
      </c>
      <c r="L14" s="24">
        <f t="shared" si="5"/>
        <v>9.4454682991703525</v>
      </c>
      <c r="M14" s="81">
        <f t="shared" si="6"/>
        <v>9.7518078115758779</v>
      </c>
      <c r="O14" s="78">
        <f t="shared" si="7"/>
        <v>-0.30633951240552487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0.30633951240552487</v>
      </c>
      <c r="T14">
        <v>13</v>
      </c>
      <c r="U14" s="87">
        <f>IFERROR(-HLOOKUP($U$1,IEX!$W$2:$BH$98,T14,FALSE),0)</f>
        <v>0</v>
      </c>
      <c r="V14" s="88">
        <f t="shared" si="8"/>
        <v>9.4454682991703525</v>
      </c>
      <c r="W14" s="94"/>
      <c r="X14" s="88">
        <v>0.41866400028755069</v>
      </c>
      <c r="Y14" s="88">
        <v>0</v>
      </c>
      <c r="Z14" s="88">
        <v>0</v>
      </c>
      <c r="AA14" s="88">
        <v>0</v>
      </c>
      <c r="AB14" s="88">
        <v>0</v>
      </c>
      <c r="AC14" s="88">
        <v>9.0268042988828014</v>
      </c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>
        <v>12.327999999999999</v>
      </c>
      <c r="C15" s="23"/>
      <c r="D15" s="23"/>
      <c r="E15" s="23"/>
      <c r="F15" s="23"/>
      <c r="G15" s="23"/>
      <c r="H15" s="23"/>
      <c r="I15" s="23"/>
      <c r="J15" s="23">
        <v>0.30633951240552487</v>
      </c>
      <c r="K15" s="25">
        <f t="shared" si="4"/>
        <v>0.30633951240552487</v>
      </c>
      <c r="L15" s="24">
        <f t="shared" si="5"/>
        <v>9.4454682991703525</v>
      </c>
      <c r="M15" s="81">
        <f t="shared" si="6"/>
        <v>9.7518078115758779</v>
      </c>
      <c r="O15" s="78">
        <f t="shared" si="7"/>
        <v>-0.30633951240552487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0.30633951240552487</v>
      </c>
      <c r="T15">
        <v>14</v>
      </c>
      <c r="U15" s="87">
        <f>IFERROR(-HLOOKUP($U$1,IEX!$W$2:$BH$98,T15,FALSE),0)</f>
        <v>0</v>
      </c>
      <c r="V15" s="88">
        <f t="shared" si="8"/>
        <v>9.4454682991703525</v>
      </c>
      <c r="W15" s="94"/>
      <c r="X15" s="88">
        <v>0.41866400028755069</v>
      </c>
      <c r="Y15" s="88">
        <v>0</v>
      </c>
      <c r="Z15" s="88">
        <v>0</v>
      </c>
      <c r="AA15" s="88">
        <v>0</v>
      </c>
      <c r="AB15" s="88">
        <v>0</v>
      </c>
      <c r="AC15" s="88">
        <v>9.0268042988828014</v>
      </c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>
        <v>11.308</v>
      </c>
      <c r="C16" s="23"/>
      <c r="D16" s="23"/>
      <c r="E16" s="23"/>
      <c r="F16" s="23"/>
      <c r="G16" s="23"/>
      <c r="H16" s="23"/>
      <c r="I16" s="23"/>
      <c r="J16" s="23">
        <v>0.30633951240552487</v>
      </c>
      <c r="K16" s="25">
        <f t="shared" si="4"/>
        <v>0.30633951240552487</v>
      </c>
      <c r="L16" s="24">
        <f t="shared" si="5"/>
        <v>9.4454682991703525</v>
      </c>
      <c r="M16" s="81">
        <f t="shared" si="6"/>
        <v>9.7518078115758779</v>
      </c>
      <c r="O16" s="78">
        <f t="shared" si="7"/>
        <v>-0.30633951240552487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0.30633951240552487</v>
      </c>
      <c r="T16">
        <v>15</v>
      </c>
      <c r="U16" s="87">
        <f>IFERROR(-HLOOKUP($U$1,IEX!$W$2:$BH$98,T16,FALSE),0)</f>
        <v>0</v>
      </c>
      <c r="V16" s="88">
        <f t="shared" si="8"/>
        <v>9.4454682991703525</v>
      </c>
      <c r="W16" s="94"/>
      <c r="X16" s="88">
        <v>0.41866400028755069</v>
      </c>
      <c r="Y16" s="88">
        <v>0</v>
      </c>
      <c r="Z16" s="88">
        <v>0</v>
      </c>
      <c r="AA16" s="88">
        <v>0</v>
      </c>
      <c r="AB16" s="88">
        <v>0</v>
      </c>
      <c r="AC16" s="88">
        <v>9.0268042988828014</v>
      </c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>
        <v>12.116</v>
      </c>
      <c r="C17" s="23"/>
      <c r="D17" s="23"/>
      <c r="E17" s="23"/>
      <c r="F17" s="23"/>
      <c r="G17" s="23"/>
      <c r="H17" s="23"/>
      <c r="I17" s="23"/>
      <c r="J17" s="23">
        <v>0.30633951240552487</v>
      </c>
      <c r="K17" s="25">
        <f t="shared" si="4"/>
        <v>0.30633951240552487</v>
      </c>
      <c r="L17" s="24">
        <f t="shared" si="5"/>
        <v>9.4454682991703525</v>
      </c>
      <c r="M17" s="81">
        <f t="shared" si="6"/>
        <v>9.7518078115758779</v>
      </c>
      <c r="O17" s="78">
        <f t="shared" si="7"/>
        <v>-0.30633951240552487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0.30633951240552487</v>
      </c>
      <c r="T17">
        <v>16</v>
      </c>
      <c r="U17" s="87">
        <f>IFERROR(-HLOOKUP($U$1,IEX!$W$2:$BH$98,T17,FALSE),0)</f>
        <v>0</v>
      </c>
      <c r="V17" s="88">
        <f t="shared" si="8"/>
        <v>9.4454682991703525</v>
      </c>
      <c r="W17" s="94"/>
      <c r="X17" s="88">
        <v>0.41866400028755069</v>
      </c>
      <c r="Y17" s="88">
        <v>0</v>
      </c>
      <c r="Z17" s="88">
        <v>0</v>
      </c>
      <c r="AA17" s="88">
        <v>0</v>
      </c>
      <c r="AB17" s="88">
        <v>0</v>
      </c>
      <c r="AC17" s="88">
        <v>9.0268042988828014</v>
      </c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>
        <v>9.64</v>
      </c>
      <c r="C18" s="23"/>
      <c r="D18" s="23"/>
      <c r="E18" s="23"/>
      <c r="F18" s="23"/>
      <c r="G18" s="23"/>
      <c r="H18" s="23"/>
      <c r="I18" s="23"/>
      <c r="J18" s="23">
        <v>0.30633951240552487</v>
      </c>
      <c r="K18" s="25">
        <f t="shared" si="4"/>
        <v>0.30633951240552487</v>
      </c>
      <c r="L18" s="24">
        <f t="shared" si="5"/>
        <v>9.4454682991703525</v>
      </c>
      <c r="M18" s="81">
        <f t="shared" si="6"/>
        <v>9.7518078115758779</v>
      </c>
      <c r="O18" s="78">
        <f t="shared" si="7"/>
        <v>-0.30633951240552487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0.30633951240552487</v>
      </c>
      <c r="T18">
        <v>17</v>
      </c>
      <c r="U18" s="87">
        <f>IFERROR(-HLOOKUP($U$1,IEX!$W$2:$BH$98,T18,FALSE),0)</f>
        <v>0</v>
      </c>
      <c r="V18" s="88">
        <f t="shared" si="8"/>
        <v>9.4454682991703525</v>
      </c>
      <c r="W18" s="94"/>
      <c r="X18" s="88">
        <v>0.41866400028755069</v>
      </c>
      <c r="Y18" s="88">
        <v>0</v>
      </c>
      <c r="Z18" s="88">
        <v>0</v>
      </c>
      <c r="AA18" s="88">
        <v>0</v>
      </c>
      <c r="AB18" s="88">
        <v>0</v>
      </c>
      <c r="AC18" s="88">
        <v>9.0268042988828014</v>
      </c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>
        <v>11.252000000000001</v>
      </c>
      <c r="C19" s="23"/>
      <c r="D19" s="23"/>
      <c r="E19" s="23"/>
      <c r="F19" s="23"/>
      <c r="G19" s="23"/>
      <c r="H19" s="23"/>
      <c r="I19" s="23"/>
      <c r="J19" s="23">
        <v>0.30633951240552487</v>
      </c>
      <c r="K19" s="25">
        <f t="shared" si="4"/>
        <v>0.30633951240552487</v>
      </c>
      <c r="L19" s="24">
        <f t="shared" si="5"/>
        <v>9.4454682991703525</v>
      </c>
      <c r="M19" s="81">
        <f t="shared" si="6"/>
        <v>9.7518078115758779</v>
      </c>
      <c r="O19" s="78">
        <f t="shared" si="7"/>
        <v>-0.30633951240552487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0.30633951240552487</v>
      </c>
      <c r="T19">
        <v>18</v>
      </c>
      <c r="U19" s="87">
        <f>IFERROR(-HLOOKUP($U$1,IEX!$W$2:$BH$98,T19,FALSE),0)</f>
        <v>0</v>
      </c>
      <c r="V19" s="88">
        <f t="shared" si="8"/>
        <v>9.4454682991703525</v>
      </c>
      <c r="W19" s="94"/>
      <c r="X19" s="88">
        <v>0.41866400028755069</v>
      </c>
      <c r="Y19" s="88">
        <v>0</v>
      </c>
      <c r="Z19" s="88">
        <v>0</v>
      </c>
      <c r="AA19" s="88">
        <v>0</v>
      </c>
      <c r="AB19" s="88">
        <v>0</v>
      </c>
      <c r="AC19" s="88">
        <v>9.0268042988828014</v>
      </c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>
        <v>11.692</v>
      </c>
      <c r="C20" s="23"/>
      <c r="D20" s="23"/>
      <c r="E20" s="23"/>
      <c r="F20" s="23"/>
      <c r="G20" s="23"/>
      <c r="H20" s="23"/>
      <c r="I20" s="23"/>
      <c r="J20" s="23">
        <v>0.30633951240552487</v>
      </c>
      <c r="K20" s="25">
        <f t="shared" si="4"/>
        <v>0.30633951240552487</v>
      </c>
      <c r="L20" s="24">
        <f t="shared" si="5"/>
        <v>9.4454682991703525</v>
      </c>
      <c r="M20" s="81">
        <f t="shared" si="6"/>
        <v>9.7518078115758779</v>
      </c>
      <c r="O20" s="78">
        <f t="shared" si="7"/>
        <v>-0.30633951240552487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0.30633951240552487</v>
      </c>
      <c r="T20">
        <v>19</v>
      </c>
      <c r="U20" s="87">
        <f>IFERROR(-HLOOKUP($U$1,IEX!$W$2:$BH$98,T20,FALSE),0)</f>
        <v>0</v>
      </c>
      <c r="V20" s="88">
        <f t="shared" si="8"/>
        <v>9.4454682991703525</v>
      </c>
      <c r="W20" s="94"/>
      <c r="X20" s="88">
        <v>0.41866400028755069</v>
      </c>
      <c r="Y20" s="88">
        <v>0</v>
      </c>
      <c r="Z20" s="88">
        <v>0</v>
      </c>
      <c r="AA20" s="88">
        <v>0</v>
      </c>
      <c r="AB20" s="88">
        <v>0</v>
      </c>
      <c r="AC20" s="88">
        <v>9.0268042988828014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>
        <v>11.5</v>
      </c>
      <c r="C21" s="23"/>
      <c r="D21" s="23"/>
      <c r="E21" s="23"/>
      <c r="F21" s="23"/>
      <c r="G21" s="23"/>
      <c r="H21" s="23"/>
      <c r="I21" s="23"/>
      <c r="J21" s="23">
        <v>0.30633951240552487</v>
      </c>
      <c r="K21" s="25">
        <f t="shared" si="4"/>
        <v>0.30633951240552487</v>
      </c>
      <c r="L21" s="24">
        <f t="shared" si="5"/>
        <v>9.4454682991703525</v>
      </c>
      <c r="M21" s="81">
        <f t="shared" si="6"/>
        <v>9.7518078115758779</v>
      </c>
      <c r="O21" s="78">
        <f t="shared" si="7"/>
        <v>-0.30633951240552487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0.30633951240552487</v>
      </c>
      <c r="T21">
        <v>20</v>
      </c>
      <c r="U21" s="87">
        <f>IFERROR(-HLOOKUP($U$1,IEX!$W$2:$BH$98,T21,FALSE),0)</f>
        <v>0</v>
      </c>
      <c r="V21" s="88">
        <f t="shared" si="8"/>
        <v>9.4454682991703525</v>
      </c>
      <c r="W21" s="94"/>
      <c r="X21" s="88">
        <v>0.41866400028755069</v>
      </c>
      <c r="Y21" s="88">
        <v>0</v>
      </c>
      <c r="Z21" s="88">
        <v>0</v>
      </c>
      <c r="AA21" s="88">
        <v>0</v>
      </c>
      <c r="AB21" s="88">
        <v>0</v>
      </c>
      <c r="AC21" s="88">
        <v>9.0268042988828014</v>
      </c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>
        <v>12.824</v>
      </c>
      <c r="C22" s="23"/>
      <c r="D22" s="23"/>
      <c r="E22" s="23"/>
      <c r="F22" s="23"/>
      <c r="G22" s="23"/>
      <c r="H22" s="23"/>
      <c r="I22" s="23"/>
      <c r="J22" s="23">
        <v>0.30633951240552487</v>
      </c>
      <c r="K22" s="25">
        <f t="shared" si="4"/>
        <v>0.30633951240552487</v>
      </c>
      <c r="L22" s="24">
        <f t="shared" si="5"/>
        <v>9.4454682991703525</v>
      </c>
      <c r="M22" s="81">
        <f t="shared" si="6"/>
        <v>9.7518078115758779</v>
      </c>
      <c r="O22" s="78">
        <f t="shared" si="7"/>
        <v>-0.30633951240552487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0.30633951240552487</v>
      </c>
      <c r="T22">
        <v>21</v>
      </c>
      <c r="U22" s="87">
        <f>IFERROR(-HLOOKUP($U$1,IEX!$W$2:$BH$98,T22,FALSE),0)</f>
        <v>0</v>
      </c>
      <c r="V22" s="88">
        <f t="shared" si="8"/>
        <v>9.4454682991703525</v>
      </c>
      <c r="W22" s="94"/>
      <c r="X22" s="88">
        <v>0.41866400028755069</v>
      </c>
      <c r="Y22" s="88">
        <v>0</v>
      </c>
      <c r="Z22" s="88">
        <v>0</v>
      </c>
      <c r="AA22" s="88">
        <v>0</v>
      </c>
      <c r="AB22" s="88">
        <v>0</v>
      </c>
      <c r="AC22" s="88">
        <v>9.0268042988828014</v>
      </c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>
        <v>12.843999999999999</v>
      </c>
      <c r="C23" s="23"/>
      <c r="D23" s="23"/>
      <c r="E23" s="23"/>
      <c r="F23" s="23"/>
      <c r="G23" s="23"/>
      <c r="H23" s="23"/>
      <c r="I23" s="23"/>
      <c r="J23" s="23">
        <v>0.30633951240552487</v>
      </c>
      <c r="K23" s="25">
        <f t="shared" si="4"/>
        <v>0.30633951240552487</v>
      </c>
      <c r="L23" s="24">
        <f t="shared" si="5"/>
        <v>9.4454682991703525</v>
      </c>
      <c r="M23" s="81">
        <f t="shared" si="6"/>
        <v>9.7518078115758779</v>
      </c>
      <c r="O23" s="78">
        <f t="shared" si="7"/>
        <v>-0.30633951240552487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0.30633951240552487</v>
      </c>
      <c r="T23">
        <v>22</v>
      </c>
      <c r="U23" s="87">
        <f>IFERROR(-HLOOKUP($U$1,IEX!$W$2:$BH$98,T23,FALSE),0)</f>
        <v>0</v>
      </c>
      <c r="V23" s="88">
        <f t="shared" si="8"/>
        <v>9.4454682991703525</v>
      </c>
      <c r="W23" s="94"/>
      <c r="X23" s="88">
        <v>0.41866400028755069</v>
      </c>
      <c r="Y23" s="88">
        <v>0</v>
      </c>
      <c r="Z23" s="88">
        <v>0</v>
      </c>
      <c r="AA23" s="88">
        <v>0</v>
      </c>
      <c r="AB23" s="88">
        <v>0</v>
      </c>
      <c r="AC23" s="88">
        <v>9.0268042988828014</v>
      </c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>
        <v>13</v>
      </c>
      <c r="C24" s="23"/>
      <c r="D24" s="23"/>
      <c r="E24" s="23"/>
      <c r="F24" s="23"/>
      <c r="G24" s="23"/>
      <c r="H24" s="23"/>
      <c r="I24" s="23"/>
      <c r="J24" s="23">
        <v>0.30633951240552487</v>
      </c>
      <c r="K24" s="25">
        <f t="shared" si="4"/>
        <v>0.30633951240552487</v>
      </c>
      <c r="L24" s="24">
        <f t="shared" si="5"/>
        <v>9.4454682991703525</v>
      </c>
      <c r="M24" s="81">
        <f t="shared" si="6"/>
        <v>9.7518078115758779</v>
      </c>
      <c r="O24" s="78">
        <f t="shared" si="7"/>
        <v>-0.30633951240552487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0.30633951240552487</v>
      </c>
      <c r="T24">
        <v>23</v>
      </c>
      <c r="U24" s="87">
        <f>IFERROR(-HLOOKUP($U$1,IEX!$W$2:$BH$98,T24,FALSE),0)</f>
        <v>0</v>
      </c>
      <c r="V24" s="88">
        <f t="shared" si="8"/>
        <v>9.4454682991703525</v>
      </c>
      <c r="W24" s="94"/>
      <c r="X24" s="88">
        <v>0.41866400028755069</v>
      </c>
      <c r="Y24" s="88">
        <v>0</v>
      </c>
      <c r="Z24" s="88">
        <v>0</v>
      </c>
      <c r="AA24" s="88">
        <v>0</v>
      </c>
      <c r="AB24" s="88">
        <v>0</v>
      </c>
      <c r="AC24" s="88">
        <v>9.0268042988828014</v>
      </c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>
        <v>12.92</v>
      </c>
      <c r="C25" s="23"/>
      <c r="D25" s="23"/>
      <c r="E25" s="23"/>
      <c r="F25" s="23"/>
      <c r="G25" s="23"/>
      <c r="H25" s="23"/>
      <c r="I25" s="23"/>
      <c r="J25" s="23">
        <v>0.30633951240552487</v>
      </c>
      <c r="K25" s="25">
        <f t="shared" si="4"/>
        <v>0.30633951240552487</v>
      </c>
      <c r="L25" s="24">
        <f t="shared" si="5"/>
        <v>9.4454682991703525</v>
      </c>
      <c r="M25" s="81">
        <f t="shared" si="6"/>
        <v>9.7518078115758779</v>
      </c>
      <c r="O25" s="78">
        <f t="shared" si="7"/>
        <v>-0.30633951240552487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0.30633951240552487</v>
      </c>
      <c r="T25">
        <v>24</v>
      </c>
      <c r="U25" s="87">
        <f>IFERROR(-HLOOKUP($U$1,IEX!$W$2:$BH$98,T25,FALSE),0)</f>
        <v>0</v>
      </c>
      <c r="V25" s="88">
        <f t="shared" si="8"/>
        <v>9.4454682991703525</v>
      </c>
      <c r="W25" s="94"/>
      <c r="X25" s="88">
        <v>0.41866400028755069</v>
      </c>
      <c r="Y25" s="88">
        <v>0</v>
      </c>
      <c r="Z25" s="88">
        <v>0</v>
      </c>
      <c r="AA25" s="88">
        <v>0</v>
      </c>
      <c r="AB25" s="88">
        <v>0</v>
      </c>
      <c r="AC25" s="88">
        <v>9.0268042988828014</v>
      </c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>
        <v>12.596</v>
      </c>
      <c r="C26" s="23"/>
      <c r="D26" s="23"/>
      <c r="E26" s="23"/>
      <c r="F26" s="23"/>
      <c r="G26" s="23"/>
      <c r="H26" s="23"/>
      <c r="I26" s="23"/>
      <c r="J26" s="23">
        <v>0.30633951240552487</v>
      </c>
      <c r="K26" s="25">
        <f t="shared" si="4"/>
        <v>0.30633951240552487</v>
      </c>
      <c r="L26" s="24">
        <f t="shared" si="5"/>
        <v>9.4454682991703525</v>
      </c>
      <c r="M26" s="81">
        <f t="shared" si="6"/>
        <v>9.7518078115758779</v>
      </c>
      <c r="O26" s="78">
        <f t="shared" si="7"/>
        <v>-0.30633951240552487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0.30633951240552487</v>
      </c>
      <c r="T26">
        <v>25</v>
      </c>
      <c r="U26" s="87">
        <f>IFERROR(-HLOOKUP($U$1,IEX!$W$2:$BH$98,T26,FALSE),0)</f>
        <v>0</v>
      </c>
      <c r="V26" s="88">
        <f t="shared" si="8"/>
        <v>9.4454682991703525</v>
      </c>
      <c r="W26" s="94"/>
      <c r="X26" s="88">
        <v>0.41866400028755069</v>
      </c>
      <c r="Y26" s="88">
        <v>0</v>
      </c>
      <c r="Z26" s="88">
        <v>0</v>
      </c>
      <c r="AA26" s="88">
        <v>0</v>
      </c>
      <c r="AB26" s="88">
        <v>0</v>
      </c>
      <c r="AC26" s="88">
        <v>9.0268042988828014</v>
      </c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>
        <v>13.364000000000001</v>
      </c>
      <c r="C27" s="23"/>
      <c r="D27" s="23"/>
      <c r="E27" s="23"/>
      <c r="F27" s="23"/>
      <c r="G27" s="23"/>
      <c r="H27" s="23"/>
      <c r="I27" s="23"/>
      <c r="J27" s="23">
        <v>0.30633951240552487</v>
      </c>
      <c r="K27" s="25">
        <f t="shared" si="4"/>
        <v>0.30633951240552487</v>
      </c>
      <c r="L27" s="24">
        <f t="shared" si="5"/>
        <v>9.4454682991703525</v>
      </c>
      <c r="M27" s="81">
        <f t="shared" si="6"/>
        <v>9.7518078115758779</v>
      </c>
      <c r="O27" s="78">
        <f t="shared" si="7"/>
        <v>-0.30633951240552487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0.30633951240552487</v>
      </c>
      <c r="T27">
        <v>26</v>
      </c>
      <c r="U27" s="87">
        <f>IFERROR(-HLOOKUP($U$1,IEX!$W$2:$BH$98,T27,FALSE),0)</f>
        <v>0</v>
      </c>
      <c r="V27" s="88">
        <f t="shared" si="8"/>
        <v>9.4454682991703525</v>
      </c>
      <c r="W27" s="94"/>
      <c r="X27" s="88">
        <v>0.41866400028755069</v>
      </c>
      <c r="Y27" s="88">
        <v>0</v>
      </c>
      <c r="Z27" s="88">
        <v>0</v>
      </c>
      <c r="AA27" s="88">
        <v>0</v>
      </c>
      <c r="AB27" s="88">
        <v>0</v>
      </c>
      <c r="AC27" s="88">
        <v>9.0268042988828014</v>
      </c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>
        <v>12.808</v>
      </c>
      <c r="C28" s="23"/>
      <c r="D28" s="23"/>
      <c r="E28" s="23"/>
      <c r="F28" s="23"/>
      <c r="G28" s="23"/>
      <c r="H28" s="23"/>
      <c r="I28" s="23"/>
      <c r="J28" s="23">
        <v>0.30633951240552487</v>
      </c>
      <c r="K28" s="25">
        <f t="shared" si="4"/>
        <v>0.30633951240552487</v>
      </c>
      <c r="L28" s="24">
        <f t="shared" si="5"/>
        <v>9.4454682991703525</v>
      </c>
      <c r="M28" s="81">
        <f t="shared" si="6"/>
        <v>9.7518078115758779</v>
      </c>
      <c r="O28" s="78">
        <f t="shared" si="7"/>
        <v>-0.30633951240552487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0.30633951240552487</v>
      </c>
      <c r="T28">
        <v>27</v>
      </c>
      <c r="U28" s="87">
        <f>IFERROR(-HLOOKUP($U$1,IEX!$W$2:$BH$98,T28,FALSE),0)</f>
        <v>0</v>
      </c>
      <c r="V28" s="88">
        <f t="shared" si="8"/>
        <v>9.4454682991703525</v>
      </c>
      <c r="W28" s="94"/>
      <c r="X28" s="88">
        <v>0.41866400028755069</v>
      </c>
      <c r="Y28" s="88">
        <v>0</v>
      </c>
      <c r="Z28" s="88">
        <v>0</v>
      </c>
      <c r="AA28" s="88">
        <v>0</v>
      </c>
      <c r="AB28" s="88">
        <v>0</v>
      </c>
      <c r="AC28" s="88">
        <v>9.0268042988828014</v>
      </c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>
        <v>12.135999999999999</v>
      </c>
      <c r="C29" s="23"/>
      <c r="D29" s="23"/>
      <c r="E29" s="23"/>
      <c r="F29" s="23"/>
      <c r="G29" s="23"/>
      <c r="H29" s="23"/>
      <c r="I29" s="23"/>
      <c r="J29" s="23">
        <v>0.30633951240552487</v>
      </c>
      <c r="K29" s="25">
        <f t="shared" si="4"/>
        <v>0.30633951240552487</v>
      </c>
      <c r="L29" s="24">
        <f t="shared" si="5"/>
        <v>9.4454682991703525</v>
      </c>
      <c r="M29" s="81">
        <f t="shared" si="6"/>
        <v>9.7518078115758779</v>
      </c>
      <c r="O29" s="78">
        <f t="shared" si="7"/>
        <v>-0.30633951240552487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0.30633951240552487</v>
      </c>
      <c r="T29">
        <v>28</v>
      </c>
      <c r="U29" s="87">
        <f>IFERROR(-HLOOKUP($U$1,IEX!$W$2:$BH$98,T29,FALSE),0)</f>
        <v>0</v>
      </c>
      <c r="V29" s="88">
        <f t="shared" si="8"/>
        <v>9.4454682991703525</v>
      </c>
      <c r="W29" s="94"/>
      <c r="X29" s="88">
        <v>0.41866400028755069</v>
      </c>
      <c r="Y29" s="88">
        <v>0</v>
      </c>
      <c r="Z29" s="88">
        <v>0</v>
      </c>
      <c r="AA29" s="88">
        <v>0</v>
      </c>
      <c r="AB29" s="88">
        <v>0</v>
      </c>
      <c r="AC29" s="88">
        <v>9.0268042988828014</v>
      </c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>
        <v>11.731999999999999</v>
      </c>
      <c r="C30" s="23"/>
      <c r="D30" s="23"/>
      <c r="E30" s="23"/>
      <c r="F30" s="23"/>
      <c r="G30" s="23"/>
      <c r="H30" s="23"/>
      <c r="I30" s="23"/>
      <c r="J30" s="23">
        <v>0.30633951240552487</v>
      </c>
      <c r="K30" s="25">
        <f t="shared" si="4"/>
        <v>0.30633951240552487</v>
      </c>
      <c r="L30" s="24">
        <f t="shared" si="5"/>
        <v>9.4454682991703525</v>
      </c>
      <c r="M30" s="81">
        <f t="shared" si="6"/>
        <v>9.7518078115758779</v>
      </c>
      <c r="O30" s="78">
        <f t="shared" si="7"/>
        <v>-0.30633951240552487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0.30633951240552487</v>
      </c>
      <c r="T30">
        <v>29</v>
      </c>
      <c r="U30" s="87">
        <f>IFERROR(-HLOOKUP($U$1,IEX!$W$2:$BH$98,T30,FALSE),0)</f>
        <v>0</v>
      </c>
      <c r="V30" s="88">
        <f t="shared" si="8"/>
        <v>9.4454682991703525</v>
      </c>
      <c r="W30" s="94"/>
      <c r="X30" s="88">
        <v>0.41866400028755069</v>
      </c>
      <c r="Y30" s="88">
        <v>0</v>
      </c>
      <c r="Z30" s="88">
        <v>0</v>
      </c>
      <c r="AA30" s="88">
        <v>0</v>
      </c>
      <c r="AB30" s="88">
        <v>0</v>
      </c>
      <c r="AC30" s="88">
        <v>9.0268042988828014</v>
      </c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>
        <v>12.576000000000001</v>
      </c>
      <c r="C31" s="23"/>
      <c r="D31" s="23"/>
      <c r="E31" s="23"/>
      <c r="F31" s="23"/>
      <c r="G31" s="23"/>
      <c r="H31" s="23"/>
      <c r="I31" s="23"/>
      <c r="J31" s="23">
        <v>0.30633951240552487</v>
      </c>
      <c r="K31" s="25">
        <f t="shared" si="4"/>
        <v>0.30633951240552487</v>
      </c>
      <c r="L31" s="24">
        <f t="shared" si="5"/>
        <v>9.4454682991703525</v>
      </c>
      <c r="M31" s="81">
        <f t="shared" si="6"/>
        <v>9.7518078115758779</v>
      </c>
      <c r="O31" s="78">
        <f t="shared" si="7"/>
        <v>-0.30633951240552487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0.30633951240552487</v>
      </c>
      <c r="T31">
        <v>30</v>
      </c>
      <c r="U31" s="87">
        <f>IFERROR(-HLOOKUP($U$1,IEX!$W$2:$BH$98,T31,FALSE),0)</f>
        <v>0</v>
      </c>
      <c r="V31" s="88">
        <f t="shared" si="8"/>
        <v>9.4454682991703525</v>
      </c>
      <c r="W31" s="94"/>
      <c r="X31" s="88">
        <v>0.41866400028755069</v>
      </c>
      <c r="Y31" s="88">
        <v>0</v>
      </c>
      <c r="Z31" s="88">
        <v>0</v>
      </c>
      <c r="AA31" s="88">
        <v>0</v>
      </c>
      <c r="AB31" s="88">
        <v>0</v>
      </c>
      <c r="AC31" s="88">
        <v>9.0268042988828014</v>
      </c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>
        <v>13.536</v>
      </c>
      <c r="C32" s="23"/>
      <c r="D32" s="23"/>
      <c r="E32" s="23"/>
      <c r="F32" s="23"/>
      <c r="G32" s="23"/>
      <c r="H32" s="23"/>
      <c r="I32" s="23"/>
      <c r="J32" s="23">
        <v>0.30633951240552487</v>
      </c>
      <c r="K32" s="25">
        <f t="shared" si="4"/>
        <v>0.30633951240552487</v>
      </c>
      <c r="L32" s="24">
        <f t="shared" si="5"/>
        <v>9.4454682991703525</v>
      </c>
      <c r="M32" s="81">
        <f t="shared" si="6"/>
        <v>9.7518078115758779</v>
      </c>
      <c r="O32" s="78">
        <f t="shared" si="7"/>
        <v>-0.30633951240552487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0.30633951240552487</v>
      </c>
      <c r="T32">
        <v>31</v>
      </c>
      <c r="U32" s="87">
        <f>IFERROR(-HLOOKUP($U$1,IEX!$W$2:$BH$98,T32,FALSE),0)</f>
        <v>0</v>
      </c>
      <c r="V32" s="88">
        <f t="shared" si="8"/>
        <v>9.4454682991703525</v>
      </c>
      <c r="W32" s="94"/>
      <c r="X32" s="88">
        <v>0.41866400028755069</v>
      </c>
      <c r="Y32" s="88">
        <v>0</v>
      </c>
      <c r="Z32" s="88">
        <v>0</v>
      </c>
      <c r="AA32" s="88">
        <v>0</v>
      </c>
      <c r="AB32" s="88">
        <v>0</v>
      </c>
      <c r="AC32" s="88">
        <v>9.0268042988828014</v>
      </c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>
        <v>13.747999999999999</v>
      </c>
      <c r="C33" s="23"/>
      <c r="D33" s="23"/>
      <c r="E33" s="23"/>
      <c r="F33" s="23"/>
      <c r="G33" s="23"/>
      <c r="H33" s="23"/>
      <c r="I33" s="23"/>
      <c r="J33" s="23">
        <v>0.30633951240552487</v>
      </c>
      <c r="K33" s="25">
        <f t="shared" si="4"/>
        <v>0.30633951240552487</v>
      </c>
      <c r="L33" s="24">
        <f t="shared" si="5"/>
        <v>9.4454682991703525</v>
      </c>
      <c r="M33" s="81">
        <f t="shared" si="6"/>
        <v>9.7518078115758779</v>
      </c>
      <c r="O33" s="78">
        <f t="shared" si="7"/>
        <v>-0.30633951240552487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0.30633951240552487</v>
      </c>
      <c r="T33">
        <v>32</v>
      </c>
      <c r="U33" s="87">
        <f>IFERROR(-HLOOKUP($U$1,IEX!$W$2:$BH$98,T33,FALSE),0)</f>
        <v>0</v>
      </c>
      <c r="V33" s="88">
        <f t="shared" si="8"/>
        <v>9.4454682991703525</v>
      </c>
      <c r="W33" s="94"/>
      <c r="X33" s="88">
        <v>0.41866400028755069</v>
      </c>
      <c r="Y33" s="88">
        <v>0</v>
      </c>
      <c r="Z33" s="88">
        <v>0</v>
      </c>
      <c r="AA33" s="88">
        <v>0</v>
      </c>
      <c r="AB33" s="88">
        <v>0</v>
      </c>
      <c r="AC33" s="88">
        <v>9.0268042988828014</v>
      </c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>
        <v>12.268000000000001</v>
      </c>
      <c r="C34" s="23"/>
      <c r="D34" s="23"/>
      <c r="E34" s="23"/>
      <c r="F34" s="23"/>
      <c r="G34" s="23"/>
      <c r="H34" s="23"/>
      <c r="I34" s="23"/>
      <c r="J34" s="23">
        <v>0.30633951240552487</v>
      </c>
      <c r="K34" s="25">
        <f t="shared" si="4"/>
        <v>0.30633951240552487</v>
      </c>
      <c r="L34" s="24">
        <f t="shared" si="5"/>
        <v>9.4454682991703525</v>
      </c>
      <c r="M34" s="81">
        <f t="shared" si="6"/>
        <v>9.7518078115758779</v>
      </c>
      <c r="O34" s="78">
        <f t="shared" si="7"/>
        <v>-0.30633951240552487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0.30633951240552487</v>
      </c>
      <c r="T34">
        <v>33</v>
      </c>
      <c r="U34" s="87">
        <f>IFERROR(-HLOOKUP($U$1,IEX!$W$2:$BH$98,T34,FALSE),0)</f>
        <v>0</v>
      </c>
      <c r="V34" s="88">
        <f t="shared" si="8"/>
        <v>9.4454682991703525</v>
      </c>
      <c r="W34" s="94"/>
      <c r="X34" s="88">
        <v>0.41866400028755069</v>
      </c>
      <c r="Y34" s="88">
        <v>0</v>
      </c>
      <c r="Z34" s="88">
        <v>0</v>
      </c>
      <c r="AA34" s="88">
        <v>0</v>
      </c>
      <c r="AB34" s="88">
        <v>0</v>
      </c>
      <c r="AC34" s="88">
        <v>9.0268042988828014</v>
      </c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>
        <v>13.343999999999999</v>
      </c>
      <c r="C35" s="23"/>
      <c r="D35" s="23"/>
      <c r="E35" s="23"/>
      <c r="F35" s="23"/>
      <c r="G35" s="23"/>
      <c r="H35" s="23"/>
      <c r="I35" s="23"/>
      <c r="J35" s="23">
        <v>0.30633951240552487</v>
      </c>
      <c r="K35" s="25">
        <f t="shared" si="4"/>
        <v>0.30633951240552487</v>
      </c>
      <c r="L35" s="24">
        <f t="shared" si="5"/>
        <v>9.4454682991703525</v>
      </c>
      <c r="M35" s="81">
        <f t="shared" si="6"/>
        <v>9.7518078115758779</v>
      </c>
      <c r="O35" s="78">
        <f t="shared" si="7"/>
        <v>-0.30633951240552487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0.30633951240552487</v>
      </c>
      <c r="T35">
        <v>34</v>
      </c>
      <c r="U35" s="87">
        <f>IFERROR(-HLOOKUP($U$1,IEX!$W$2:$BH$98,T35,FALSE),0)</f>
        <v>0</v>
      </c>
      <c r="V35" s="88">
        <f t="shared" si="8"/>
        <v>9.4454682991703525</v>
      </c>
      <c r="W35" s="94"/>
      <c r="X35" s="88">
        <v>0.41866400028755069</v>
      </c>
      <c r="Y35" s="88">
        <v>0</v>
      </c>
      <c r="Z35" s="88">
        <v>0</v>
      </c>
      <c r="AA35" s="88">
        <v>0</v>
      </c>
      <c r="AB35" s="88">
        <v>0</v>
      </c>
      <c r="AC35" s="88">
        <v>9.0268042988828014</v>
      </c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>
        <v>13.364000000000001</v>
      </c>
      <c r="C36" s="23"/>
      <c r="D36" s="23"/>
      <c r="E36" s="23"/>
      <c r="F36" s="23"/>
      <c r="G36" s="23"/>
      <c r="H36" s="23"/>
      <c r="I36" s="23"/>
      <c r="J36" s="23">
        <v>0.30633951240552487</v>
      </c>
      <c r="K36" s="25">
        <f t="shared" si="4"/>
        <v>0.30633951240552487</v>
      </c>
      <c r="L36" s="24">
        <f t="shared" si="5"/>
        <v>9.4454682991703525</v>
      </c>
      <c r="M36" s="81">
        <f t="shared" si="6"/>
        <v>9.7518078115758779</v>
      </c>
      <c r="O36" s="78">
        <f t="shared" si="7"/>
        <v>-0.30633951240552487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0.30633951240552487</v>
      </c>
      <c r="T36">
        <v>35</v>
      </c>
      <c r="U36" s="87">
        <f>IFERROR(-HLOOKUP($U$1,IEX!$W$2:$BH$98,T36,FALSE),0)</f>
        <v>0</v>
      </c>
      <c r="V36" s="88">
        <f t="shared" si="8"/>
        <v>9.4454682991703525</v>
      </c>
      <c r="W36" s="94"/>
      <c r="X36" s="88">
        <v>0.41866400028755069</v>
      </c>
      <c r="Y36" s="88">
        <v>0</v>
      </c>
      <c r="Z36" s="88">
        <v>0</v>
      </c>
      <c r="AA36" s="88">
        <v>0</v>
      </c>
      <c r="AB36" s="88">
        <v>0</v>
      </c>
      <c r="AC36" s="88">
        <v>9.0268042988828014</v>
      </c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>
        <v>12.824</v>
      </c>
      <c r="C37" s="23"/>
      <c r="D37" s="23"/>
      <c r="E37" s="23"/>
      <c r="F37" s="23"/>
      <c r="G37" s="23"/>
      <c r="H37" s="23"/>
      <c r="I37" s="23"/>
      <c r="J37" s="23">
        <v>0.30633951240552487</v>
      </c>
      <c r="K37" s="25">
        <f t="shared" si="4"/>
        <v>0.30633951240552487</v>
      </c>
      <c r="L37" s="24">
        <f t="shared" si="5"/>
        <v>9.4454682991703525</v>
      </c>
      <c r="M37" s="81">
        <f t="shared" si="6"/>
        <v>9.7518078115758779</v>
      </c>
      <c r="O37" s="78">
        <f t="shared" si="7"/>
        <v>-0.30633951240552487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0.30633951240552487</v>
      </c>
      <c r="T37">
        <v>36</v>
      </c>
      <c r="U37" s="87">
        <f>IFERROR(-HLOOKUP($U$1,IEX!$W$2:$BH$98,T37,FALSE),0)</f>
        <v>0</v>
      </c>
      <c r="V37" s="88">
        <f t="shared" si="8"/>
        <v>9.4454682991703525</v>
      </c>
      <c r="W37" s="94"/>
      <c r="X37" s="88">
        <v>0.41866400028755069</v>
      </c>
      <c r="Y37" s="88">
        <v>0</v>
      </c>
      <c r="Z37" s="88">
        <v>0</v>
      </c>
      <c r="AA37" s="88">
        <v>0</v>
      </c>
      <c r="AB37" s="88">
        <v>0</v>
      </c>
      <c r="AC37" s="88">
        <v>9.0268042988828014</v>
      </c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>
        <v>13.304</v>
      </c>
      <c r="C38" s="23"/>
      <c r="D38" s="23"/>
      <c r="E38" s="23"/>
      <c r="F38" s="23"/>
      <c r="G38" s="23"/>
      <c r="H38" s="23"/>
      <c r="I38" s="23"/>
      <c r="J38" s="23">
        <v>0.30633951240552487</v>
      </c>
      <c r="K38" s="25">
        <f t="shared" si="4"/>
        <v>0.30633951240552487</v>
      </c>
      <c r="L38" s="24">
        <f t="shared" si="5"/>
        <v>9.4454682991703525</v>
      </c>
      <c r="M38" s="81">
        <f t="shared" si="6"/>
        <v>9.7518078115758779</v>
      </c>
      <c r="O38" s="78">
        <f t="shared" si="7"/>
        <v>-0.30633951240552487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0.30633951240552487</v>
      </c>
      <c r="T38">
        <v>37</v>
      </c>
      <c r="U38" s="87">
        <f>IFERROR(-HLOOKUP($U$1,IEX!$W$2:$BH$98,T38,FALSE),0)</f>
        <v>0</v>
      </c>
      <c r="V38" s="88">
        <f t="shared" si="8"/>
        <v>9.4454682991703525</v>
      </c>
      <c r="W38" s="94"/>
      <c r="X38" s="88">
        <v>0.41866400028755069</v>
      </c>
      <c r="Y38" s="88">
        <v>0</v>
      </c>
      <c r="Z38" s="88">
        <v>0</v>
      </c>
      <c r="AA38" s="88">
        <v>0</v>
      </c>
      <c r="AB38" s="88">
        <v>0</v>
      </c>
      <c r="AC38" s="88">
        <v>9.0268042988828014</v>
      </c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>
        <v>13.42</v>
      </c>
      <c r="C39" s="23"/>
      <c r="D39" s="23"/>
      <c r="E39" s="23"/>
      <c r="F39" s="23"/>
      <c r="G39" s="23"/>
      <c r="H39" s="23"/>
      <c r="I39" s="23"/>
      <c r="J39" s="23">
        <v>0.30633951240552487</v>
      </c>
      <c r="K39" s="25">
        <f t="shared" si="4"/>
        <v>0.30633951240552487</v>
      </c>
      <c r="L39" s="24">
        <f t="shared" si="5"/>
        <v>9.4454682991703525</v>
      </c>
      <c r="M39" s="81">
        <f t="shared" si="6"/>
        <v>9.7518078115758779</v>
      </c>
      <c r="O39" s="78">
        <f t="shared" si="7"/>
        <v>-0.30633951240552487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0.30633951240552487</v>
      </c>
      <c r="T39">
        <v>38</v>
      </c>
      <c r="U39" s="87">
        <f>IFERROR(-HLOOKUP($U$1,IEX!$W$2:$BH$98,T39,FALSE),0)</f>
        <v>0</v>
      </c>
      <c r="V39" s="88">
        <f t="shared" si="8"/>
        <v>9.4454682991703525</v>
      </c>
      <c r="W39" s="94"/>
      <c r="X39" s="88">
        <v>0.41866400028755069</v>
      </c>
      <c r="Y39" s="88">
        <v>0</v>
      </c>
      <c r="Z39" s="88">
        <v>0</v>
      </c>
      <c r="AA39" s="88">
        <v>0</v>
      </c>
      <c r="AB39" s="88">
        <v>0</v>
      </c>
      <c r="AC39" s="88">
        <v>9.0268042988828014</v>
      </c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>
        <v>12.268000000000001</v>
      </c>
      <c r="C40" s="23"/>
      <c r="D40" s="23"/>
      <c r="E40" s="23"/>
      <c r="F40" s="23"/>
      <c r="G40" s="23"/>
      <c r="H40" s="23"/>
      <c r="I40" s="23"/>
      <c r="J40" s="23">
        <v>0.30633951240552487</v>
      </c>
      <c r="K40" s="25">
        <f t="shared" si="4"/>
        <v>0.30633951240552487</v>
      </c>
      <c r="L40" s="24">
        <f t="shared" si="5"/>
        <v>9.4454682991703525</v>
      </c>
      <c r="M40" s="81">
        <f t="shared" si="6"/>
        <v>9.7518078115758779</v>
      </c>
      <c r="O40" s="78">
        <f t="shared" si="7"/>
        <v>-0.30633951240552487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0.30633951240552487</v>
      </c>
      <c r="T40">
        <v>39</v>
      </c>
      <c r="U40" s="87">
        <f>IFERROR(-HLOOKUP($U$1,IEX!$W$2:$BH$98,T40,FALSE),0)</f>
        <v>0</v>
      </c>
      <c r="V40" s="88">
        <f t="shared" si="8"/>
        <v>9.4454682991703525</v>
      </c>
      <c r="W40" s="94"/>
      <c r="X40" s="88">
        <v>0.41866400028755069</v>
      </c>
      <c r="Y40" s="88">
        <v>0</v>
      </c>
      <c r="Z40" s="88">
        <v>0</v>
      </c>
      <c r="AA40" s="88">
        <v>0</v>
      </c>
      <c r="AB40" s="88">
        <v>0</v>
      </c>
      <c r="AC40" s="88">
        <v>9.0268042988828014</v>
      </c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>
        <v>13.228</v>
      </c>
      <c r="C41" s="23"/>
      <c r="D41" s="23"/>
      <c r="E41" s="23"/>
      <c r="F41" s="23"/>
      <c r="G41" s="23"/>
      <c r="H41" s="23"/>
      <c r="I41" s="23"/>
      <c r="J41" s="23">
        <v>0.30633951240552487</v>
      </c>
      <c r="K41" s="25">
        <f t="shared" si="4"/>
        <v>0.30633951240552487</v>
      </c>
      <c r="L41" s="24">
        <f t="shared" si="5"/>
        <v>9.4454682991703525</v>
      </c>
      <c r="M41" s="81">
        <f t="shared" si="6"/>
        <v>9.7518078115758779</v>
      </c>
      <c r="O41" s="78">
        <f t="shared" si="7"/>
        <v>-0.30633951240552487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0.30633951240552487</v>
      </c>
      <c r="T41">
        <v>40</v>
      </c>
      <c r="U41" s="87">
        <f>IFERROR(-HLOOKUP($U$1,IEX!$W$2:$BH$98,T41,FALSE),0)</f>
        <v>0</v>
      </c>
      <c r="V41" s="88">
        <f t="shared" si="8"/>
        <v>9.4454682991703525</v>
      </c>
      <c r="W41" s="94"/>
      <c r="X41" s="88">
        <v>0.41866400028755069</v>
      </c>
      <c r="Y41" s="88">
        <v>0</v>
      </c>
      <c r="Z41" s="88">
        <v>0</v>
      </c>
      <c r="AA41" s="88">
        <v>0</v>
      </c>
      <c r="AB41" s="88">
        <v>0</v>
      </c>
      <c r="AC41" s="88">
        <v>9.0268042988828014</v>
      </c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>
        <v>12.92</v>
      </c>
      <c r="C42" s="23"/>
      <c r="D42" s="23"/>
      <c r="E42" s="23"/>
      <c r="F42" s="23"/>
      <c r="G42" s="23"/>
      <c r="H42" s="23"/>
      <c r="I42" s="23"/>
      <c r="J42" s="23">
        <v>0.30633951240552487</v>
      </c>
      <c r="K42" s="25">
        <f t="shared" si="4"/>
        <v>0.30633951240552487</v>
      </c>
      <c r="L42" s="24">
        <f t="shared" si="5"/>
        <v>9.4454682991703525</v>
      </c>
      <c r="M42" s="81">
        <f t="shared" si="6"/>
        <v>9.7518078115758779</v>
      </c>
      <c r="O42" s="78">
        <f t="shared" si="7"/>
        <v>-0.30633951240552487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0.30633951240552487</v>
      </c>
      <c r="T42">
        <v>41</v>
      </c>
      <c r="U42" s="87">
        <f>IFERROR(-HLOOKUP($U$1,IEX!$W$2:$BH$98,T42,FALSE),0)</f>
        <v>0</v>
      </c>
      <c r="V42" s="88">
        <f t="shared" si="8"/>
        <v>9.4454682991703525</v>
      </c>
      <c r="W42" s="94"/>
      <c r="X42" s="88">
        <v>0.41866400028755069</v>
      </c>
      <c r="Y42" s="88">
        <v>0</v>
      </c>
      <c r="Z42" s="88">
        <v>0</v>
      </c>
      <c r="AA42" s="88">
        <v>0</v>
      </c>
      <c r="AB42" s="88">
        <v>0</v>
      </c>
      <c r="AC42" s="88">
        <v>9.0268042988828014</v>
      </c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>
        <v>13.728</v>
      </c>
      <c r="C43" s="23"/>
      <c r="D43" s="23"/>
      <c r="E43" s="23"/>
      <c r="F43" s="23"/>
      <c r="G43" s="23"/>
      <c r="H43" s="23"/>
      <c r="I43" s="23"/>
      <c r="J43" s="23">
        <v>0.30633951240552487</v>
      </c>
      <c r="K43" s="25">
        <f t="shared" si="4"/>
        <v>0.30633951240552487</v>
      </c>
      <c r="L43" s="24">
        <f t="shared" si="5"/>
        <v>9.4454682991703525</v>
      </c>
      <c r="M43" s="81">
        <f t="shared" si="6"/>
        <v>9.7518078115758779</v>
      </c>
      <c r="O43" s="78">
        <f t="shared" si="7"/>
        <v>-0.30633951240552487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0.30633951240552487</v>
      </c>
      <c r="T43">
        <v>42</v>
      </c>
      <c r="U43" s="87">
        <f>IFERROR(-HLOOKUP($U$1,IEX!$W$2:$BH$98,T43,FALSE),0)</f>
        <v>0</v>
      </c>
      <c r="V43" s="88">
        <f t="shared" si="8"/>
        <v>9.4454682991703525</v>
      </c>
      <c r="W43" s="94"/>
      <c r="X43" s="88">
        <v>0.41866400028755069</v>
      </c>
      <c r="Y43" s="88">
        <v>0</v>
      </c>
      <c r="Z43" s="88">
        <v>0</v>
      </c>
      <c r="AA43" s="88">
        <v>0</v>
      </c>
      <c r="AB43" s="88">
        <v>0</v>
      </c>
      <c r="AC43" s="88">
        <v>9.0268042988828014</v>
      </c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>
        <v>12.864000000000001</v>
      </c>
      <c r="C44" s="23"/>
      <c r="D44" s="23"/>
      <c r="E44" s="23"/>
      <c r="F44" s="23"/>
      <c r="G44" s="23"/>
      <c r="H44" s="23"/>
      <c r="I44" s="23"/>
      <c r="J44" s="23">
        <v>0.30633951240552487</v>
      </c>
      <c r="K44" s="25">
        <f t="shared" si="4"/>
        <v>0.30633951240552487</v>
      </c>
      <c r="L44" s="24">
        <f t="shared" si="5"/>
        <v>9.4454682991703525</v>
      </c>
      <c r="M44" s="81">
        <f t="shared" si="6"/>
        <v>9.7518078115758779</v>
      </c>
      <c r="O44" s="78">
        <f t="shared" si="7"/>
        <v>-0.30633951240552487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0.30633951240552487</v>
      </c>
      <c r="T44">
        <v>43</v>
      </c>
      <c r="U44" s="87">
        <f>IFERROR(-HLOOKUP($U$1,IEX!$W$2:$BH$98,T44,FALSE),0)</f>
        <v>0</v>
      </c>
      <c r="V44" s="88">
        <f t="shared" si="8"/>
        <v>9.4454682991703525</v>
      </c>
      <c r="W44" s="94"/>
      <c r="X44" s="88">
        <v>0.41866400028755069</v>
      </c>
      <c r="Y44" s="88">
        <v>0</v>
      </c>
      <c r="Z44" s="88">
        <v>0</v>
      </c>
      <c r="AA44" s="88">
        <v>0</v>
      </c>
      <c r="AB44" s="88">
        <v>0</v>
      </c>
      <c r="AC44" s="88">
        <v>9.0268042988828014</v>
      </c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>
        <v>12.192</v>
      </c>
      <c r="C45" s="23"/>
      <c r="D45" s="23"/>
      <c r="E45" s="23"/>
      <c r="F45" s="23"/>
      <c r="G45" s="23"/>
      <c r="H45" s="23"/>
      <c r="I45" s="23"/>
      <c r="J45" s="23">
        <v>0.30633951240552487</v>
      </c>
      <c r="K45" s="25">
        <f t="shared" si="4"/>
        <v>0.30633951240552487</v>
      </c>
      <c r="L45" s="24">
        <f t="shared" si="5"/>
        <v>9.4454682991703525</v>
      </c>
      <c r="M45" s="81">
        <f t="shared" si="6"/>
        <v>9.7518078115758779</v>
      </c>
      <c r="O45" s="78">
        <f t="shared" si="7"/>
        <v>-0.30633951240552487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0.30633951240552487</v>
      </c>
      <c r="T45">
        <v>44</v>
      </c>
      <c r="U45" s="87">
        <f>IFERROR(-HLOOKUP($U$1,IEX!$W$2:$BH$98,T45,FALSE),0)</f>
        <v>0</v>
      </c>
      <c r="V45" s="88">
        <f t="shared" si="8"/>
        <v>9.4454682991703525</v>
      </c>
      <c r="W45" s="94"/>
      <c r="X45" s="88">
        <v>0.41866400028755069</v>
      </c>
      <c r="Y45" s="88">
        <v>0</v>
      </c>
      <c r="Z45" s="88">
        <v>0</v>
      </c>
      <c r="AA45" s="88">
        <v>0</v>
      </c>
      <c r="AB45" s="88">
        <v>0</v>
      </c>
      <c r="AC45" s="88">
        <v>9.0268042988828014</v>
      </c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>
        <v>12.327999999999999</v>
      </c>
      <c r="C46" s="23"/>
      <c r="D46" s="23"/>
      <c r="E46" s="23"/>
      <c r="F46" s="23"/>
      <c r="G46" s="23"/>
      <c r="H46" s="23"/>
      <c r="I46" s="23"/>
      <c r="J46" s="23">
        <v>0.30633951240552487</v>
      </c>
      <c r="K46" s="25">
        <f t="shared" si="4"/>
        <v>0.30633951240552487</v>
      </c>
      <c r="L46" s="24">
        <f t="shared" si="5"/>
        <v>9.4454682991703525</v>
      </c>
      <c r="M46" s="81">
        <f t="shared" si="6"/>
        <v>9.7518078115758779</v>
      </c>
      <c r="O46" s="78">
        <f t="shared" si="7"/>
        <v>-0.30633951240552487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0.30633951240552487</v>
      </c>
      <c r="T46">
        <v>45</v>
      </c>
      <c r="U46" s="87">
        <f>IFERROR(-HLOOKUP($U$1,IEX!$W$2:$BH$98,T46,FALSE),0)</f>
        <v>0</v>
      </c>
      <c r="V46" s="88">
        <f t="shared" si="8"/>
        <v>9.4454682991703525</v>
      </c>
      <c r="W46" s="94"/>
      <c r="X46" s="88">
        <v>0.41866400028755069</v>
      </c>
      <c r="Y46" s="88">
        <v>0</v>
      </c>
      <c r="Z46" s="88">
        <v>0</v>
      </c>
      <c r="AA46" s="88">
        <v>0</v>
      </c>
      <c r="AB46" s="88">
        <v>0</v>
      </c>
      <c r="AC46" s="88">
        <v>9.0268042988828014</v>
      </c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>
        <v>12.555999999999999</v>
      </c>
      <c r="C47" s="23"/>
      <c r="D47" s="23"/>
      <c r="E47" s="23"/>
      <c r="F47" s="23"/>
      <c r="G47" s="23"/>
      <c r="H47" s="23"/>
      <c r="I47" s="23"/>
      <c r="J47" s="23">
        <v>0.30633951240552487</v>
      </c>
      <c r="K47" s="25">
        <f t="shared" si="4"/>
        <v>0.30633951240552487</v>
      </c>
      <c r="L47" s="24">
        <f t="shared" si="5"/>
        <v>9.4454682991703525</v>
      </c>
      <c r="M47" s="81">
        <f t="shared" si="6"/>
        <v>9.7518078115758779</v>
      </c>
      <c r="O47" s="78">
        <f t="shared" si="7"/>
        <v>-0.30633951240552487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0.30633951240552487</v>
      </c>
      <c r="T47">
        <v>46</v>
      </c>
      <c r="U47" s="87">
        <f>IFERROR(-HLOOKUP($U$1,IEX!$W$2:$BH$98,T47,FALSE),0)</f>
        <v>0</v>
      </c>
      <c r="V47" s="88">
        <f t="shared" si="8"/>
        <v>9.4454682991703525</v>
      </c>
      <c r="W47" s="94"/>
      <c r="X47" s="88">
        <v>0.41866400028755069</v>
      </c>
      <c r="Y47" s="88">
        <v>0</v>
      </c>
      <c r="Z47" s="88">
        <v>0</v>
      </c>
      <c r="AA47" s="88">
        <v>0</v>
      </c>
      <c r="AB47" s="88">
        <v>0</v>
      </c>
      <c r="AC47" s="88">
        <v>9.0268042988828014</v>
      </c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>
        <v>12.712</v>
      </c>
      <c r="C48" s="23"/>
      <c r="D48" s="23"/>
      <c r="E48" s="23"/>
      <c r="F48" s="23"/>
      <c r="G48" s="23"/>
      <c r="H48" s="23"/>
      <c r="I48" s="23"/>
      <c r="J48" s="23">
        <v>0.30633951240552487</v>
      </c>
      <c r="K48" s="25">
        <f t="shared" si="4"/>
        <v>0.30633951240552487</v>
      </c>
      <c r="L48" s="24">
        <f t="shared" si="5"/>
        <v>9.4454682991703525</v>
      </c>
      <c r="M48" s="81">
        <f t="shared" si="6"/>
        <v>9.7518078115758779</v>
      </c>
      <c r="O48" s="78">
        <f t="shared" si="7"/>
        <v>-0.30633951240552487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0.30633951240552487</v>
      </c>
      <c r="T48">
        <v>47</v>
      </c>
      <c r="U48" s="87">
        <f>IFERROR(-HLOOKUP($U$1,IEX!$W$2:$BH$98,T48,FALSE),0)</f>
        <v>0</v>
      </c>
      <c r="V48" s="88">
        <f t="shared" si="8"/>
        <v>9.4454682991703525</v>
      </c>
      <c r="W48" s="94"/>
      <c r="X48" s="88">
        <v>0.41866400028755069</v>
      </c>
      <c r="Y48" s="88">
        <v>0</v>
      </c>
      <c r="Z48" s="88">
        <v>0</v>
      </c>
      <c r="AA48" s="88">
        <v>0</v>
      </c>
      <c r="AB48" s="88">
        <v>0</v>
      </c>
      <c r="AC48" s="88">
        <v>9.0268042988828014</v>
      </c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>
        <v>11.788</v>
      </c>
      <c r="C49" s="23"/>
      <c r="D49" s="23"/>
      <c r="E49" s="23"/>
      <c r="F49" s="23"/>
      <c r="G49" s="23"/>
      <c r="H49" s="23"/>
      <c r="I49" s="23"/>
      <c r="J49" s="23">
        <v>0.30633951240552487</v>
      </c>
      <c r="K49" s="25">
        <f t="shared" si="4"/>
        <v>0.30633951240552487</v>
      </c>
      <c r="L49" s="24">
        <f t="shared" si="5"/>
        <v>9.4454682991703525</v>
      </c>
      <c r="M49" s="81">
        <f t="shared" si="6"/>
        <v>9.7518078115758779</v>
      </c>
      <c r="O49" s="78">
        <f t="shared" si="7"/>
        <v>-0.30633951240552487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0.30633951240552487</v>
      </c>
      <c r="T49">
        <v>48</v>
      </c>
      <c r="U49" s="87">
        <f>IFERROR(-HLOOKUP($U$1,IEX!$W$2:$BH$98,T49,FALSE),0)</f>
        <v>0</v>
      </c>
      <c r="V49" s="88">
        <f t="shared" si="8"/>
        <v>9.4454682991703525</v>
      </c>
      <c r="W49" s="94"/>
      <c r="X49" s="88">
        <v>0.41866400028755069</v>
      </c>
      <c r="Y49" s="88">
        <v>0</v>
      </c>
      <c r="Z49" s="88">
        <v>0</v>
      </c>
      <c r="AA49" s="88">
        <v>0</v>
      </c>
      <c r="AB49" s="88">
        <v>0</v>
      </c>
      <c r="AC49" s="88">
        <v>9.0268042988828014</v>
      </c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>
        <v>13.208</v>
      </c>
      <c r="C50" s="23"/>
      <c r="D50" s="23"/>
      <c r="E50" s="23"/>
      <c r="F50" s="23"/>
      <c r="G50" s="23"/>
      <c r="H50" s="23"/>
      <c r="I50" s="23"/>
      <c r="J50" s="23">
        <v>0.30633951240552487</v>
      </c>
      <c r="K50" s="25">
        <f t="shared" si="4"/>
        <v>0.30633951240552487</v>
      </c>
      <c r="L50" s="24">
        <f t="shared" si="5"/>
        <v>9.4454682991703525</v>
      </c>
      <c r="M50" s="81">
        <f t="shared" si="6"/>
        <v>9.7518078115758779</v>
      </c>
      <c r="O50" s="78">
        <f t="shared" si="7"/>
        <v>-0.30633951240552487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0.30633951240552487</v>
      </c>
      <c r="T50">
        <v>49</v>
      </c>
      <c r="U50" s="87">
        <f>IFERROR(-HLOOKUP($U$1,IEX!$W$2:$BH$98,T50,FALSE),0)</f>
        <v>0</v>
      </c>
      <c r="V50" s="88">
        <f t="shared" si="8"/>
        <v>9.4454682991703525</v>
      </c>
      <c r="W50" s="94"/>
      <c r="X50" s="88">
        <v>0.41866400028755069</v>
      </c>
      <c r="Y50" s="88">
        <v>0</v>
      </c>
      <c r="Z50" s="88">
        <v>0</v>
      </c>
      <c r="AA50" s="88">
        <v>0</v>
      </c>
      <c r="AB50" s="88">
        <v>0</v>
      </c>
      <c r="AC50" s="88">
        <v>9.0268042988828014</v>
      </c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>
        <v>11.96</v>
      </c>
      <c r="C51" s="23"/>
      <c r="D51" s="23"/>
      <c r="E51" s="23"/>
      <c r="F51" s="23"/>
      <c r="G51" s="23"/>
      <c r="H51" s="23"/>
      <c r="I51" s="23"/>
      <c r="J51" s="23">
        <v>0.30633951240552487</v>
      </c>
      <c r="K51" s="25">
        <f t="shared" si="4"/>
        <v>0.30633951240552487</v>
      </c>
      <c r="L51" s="24">
        <f t="shared" si="5"/>
        <v>9.4454682991703525</v>
      </c>
      <c r="M51" s="81">
        <f t="shared" si="6"/>
        <v>9.7518078115758779</v>
      </c>
      <c r="O51" s="78">
        <f t="shared" si="7"/>
        <v>-0.30633951240552487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0.30633951240552487</v>
      </c>
      <c r="T51">
        <v>50</v>
      </c>
      <c r="U51" s="87">
        <f>IFERROR(-HLOOKUP($U$1,IEX!$W$2:$BH$98,T51,FALSE),0)</f>
        <v>0</v>
      </c>
      <c r="V51" s="88">
        <f t="shared" si="8"/>
        <v>9.4454682991703525</v>
      </c>
      <c r="W51" s="94"/>
      <c r="X51" s="88">
        <v>0.41866400028755069</v>
      </c>
      <c r="Y51" s="88">
        <v>0</v>
      </c>
      <c r="Z51" s="88">
        <v>0</v>
      </c>
      <c r="AA51" s="88">
        <v>0</v>
      </c>
      <c r="AB51" s="88">
        <v>0</v>
      </c>
      <c r="AC51" s="88">
        <v>9.0268042988828014</v>
      </c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>
        <v>12.96</v>
      </c>
      <c r="C52" s="23"/>
      <c r="D52" s="23"/>
      <c r="E52" s="23"/>
      <c r="F52" s="23"/>
      <c r="G52" s="23"/>
      <c r="H52" s="23"/>
      <c r="I52" s="23"/>
      <c r="J52" s="23">
        <v>0.30633951240552487</v>
      </c>
      <c r="K52" s="25">
        <f t="shared" si="4"/>
        <v>0.30633951240552487</v>
      </c>
      <c r="L52" s="24">
        <f t="shared" si="5"/>
        <v>9.4454682991703525</v>
      </c>
      <c r="M52" s="81">
        <f t="shared" si="6"/>
        <v>9.7518078115758779</v>
      </c>
      <c r="O52" s="78">
        <f t="shared" si="7"/>
        <v>-0.30633951240552487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0.30633951240552487</v>
      </c>
      <c r="T52">
        <v>51</v>
      </c>
      <c r="U52" s="87">
        <f>IFERROR(-HLOOKUP($U$1,IEX!$W$2:$BH$98,T52,FALSE),0)</f>
        <v>0</v>
      </c>
      <c r="V52" s="88">
        <f t="shared" si="8"/>
        <v>9.4454682991703525</v>
      </c>
      <c r="W52" s="94"/>
      <c r="X52" s="88">
        <v>0.41866400028755069</v>
      </c>
      <c r="Y52" s="88">
        <v>0</v>
      </c>
      <c r="Z52" s="88">
        <v>0</v>
      </c>
      <c r="AA52" s="88">
        <v>0</v>
      </c>
      <c r="AB52" s="88">
        <v>0</v>
      </c>
      <c r="AC52" s="88">
        <v>9.0268042988828014</v>
      </c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>
        <v>12.308</v>
      </c>
      <c r="C53" s="23"/>
      <c r="D53" s="23"/>
      <c r="E53" s="23"/>
      <c r="F53" s="23"/>
      <c r="G53" s="23"/>
      <c r="H53" s="23"/>
      <c r="I53" s="23"/>
      <c r="J53" s="23">
        <v>0.30633951240552487</v>
      </c>
      <c r="K53" s="25">
        <f t="shared" si="4"/>
        <v>0.30633951240552487</v>
      </c>
      <c r="L53" s="24">
        <f t="shared" si="5"/>
        <v>9.4454682991703525</v>
      </c>
      <c r="M53" s="81">
        <f t="shared" si="6"/>
        <v>9.7518078115758779</v>
      </c>
      <c r="O53" s="78">
        <f t="shared" si="7"/>
        <v>-0.30633951240552487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0.30633951240552487</v>
      </c>
      <c r="T53">
        <v>52</v>
      </c>
      <c r="U53" s="87">
        <f>IFERROR(-HLOOKUP($U$1,IEX!$W$2:$BH$98,T53,FALSE),0)</f>
        <v>0</v>
      </c>
      <c r="V53" s="88">
        <f t="shared" si="8"/>
        <v>9.4454682991703525</v>
      </c>
      <c r="W53" s="94"/>
      <c r="X53" s="88">
        <v>0.41866400028755069</v>
      </c>
      <c r="Y53" s="88">
        <v>0</v>
      </c>
      <c r="Z53" s="88">
        <v>0</v>
      </c>
      <c r="AA53" s="88">
        <v>0</v>
      </c>
      <c r="AB53" s="88">
        <v>0</v>
      </c>
      <c r="AC53" s="88">
        <v>9.0268042988828014</v>
      </c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>
        <v>11.808</v>
      </c>
      <c r="C54" s="23"/>
      <c r="D54" s="23"/>
      <c r="E54" s="23"/>
      <c r="F54" s="23"/>
      <c r="G54" s="23"/>
      <c r="H54" s="23"/>
      <c r="I54" s="23"/>
      <c r="J54" s="23">
        <v>0.30633951240552487</v>
      </c>
      <c r="K54" s="25">
        <f t="shared" si="4"/>
        <v>0.30633951240552487</v>
      </c>
      <c r="L54" s="24">
        <f t="shared" si="5"/>
        <v>9.4454682991703525</v>
      </c>
      <c r="M54" s="81">
        <f t="shared" si="6"/>
        <v>9.7518078115758779</v>
      </c>
      <c r="O54" s="78">
        <f t="shared" si="7"/>
        <v>-0.30633951240552487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0.30633951240552487</v>
      </c>
      <c r="T54">
        <v>53</v>
      </c>
      <c r="U54" s="87">
        <f>IFERROR(-HLOOKUP($U$1,IEX!$W$2:$BH$98,T54,FALSE),0)</f>
        <v>0</v>
      </c>
      <c r="V54" s="88">
        <f t="shared" si="8"/>
        <v>9.4454682991703525</v>
      </c>
      <c r="W54" s="94"/>
      <c r="X54" s="88">
        <v>0.41866400028755069</v>
      </c>
      <c r="Y54" s="88">
        <v>0</v>
      </c>
      <c r="Z54" s="88">
        <v>0</v>
      </c>
      <c r="AA54" s="88">
        <v>0</v>
      </c>
      <c r="AB54" s="88">
        <v>0</v>
      </c>
      <c r="AC54" s="88">
        <v>9.0268042988828014</v>
      </c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>
        <v>13.384</v>
      </c>
      <c r="C55" s="23"/>
      <c r="D55" s="23"/>
      <c r="E55" s="23"/>
      <c r="F55" s="23"/>
      <c r="G55" s="23"/>
      <c r="H55" s="23"/>
      <c r="I55" s="23"/>
      <c r="J55" s="23">
        <v>0.30633951240552487</v>
      </c>
      <c r="K55" s="25">
        <f t="shared" si="4"/>
        <v>0.30633951240552487</v>
      </c>
      <c r="L55" s="24">
        <f t="shared" si="5"/>
        <v>9.4454682991703525</v>
      </c>
      <c r="M55" s="81">
        <f t="shared" si="6"/>
        <v>9.7518078115758779</v>
      </c>
      <c r="O55" s="78">
        <f t="shared" si="7"/>
        <v>-0.30633951240552487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0.30633951240552487</v>
      </c>
      <c r="T55">
        <v>54</v>
      </c>
      <c r="U55" s="87">
        <f>IFERROR(-HLOOKUP($U$1,IEX!$W$2:$BH$98,T55,FALSE),0)</f>
        <v>0</v>
      </c>
      <c r="V55" s="88">
        <f t="shared" si="8"/>
        <v>9.4454682991703525</v>
      </c>
      <c r="W55" s="94"/>
      <c r="X55" s="88">
        <v>0.41866400028755069</v>
      </c>
      <c r="Y55" s="88">
        <v>0</v>
      </c>
      <c r="Z55" s="88">
        <v>0</v>
      </c>
      <c r="AA55" s="88">
        <v>0</v>
      </c>
      <c r="AB55" s="88">
        <v>0</v>
      </c>
      <c r="AC55" s="88">
        <v>9.0268042988828014</v>
      </c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>
        <v>12.268000000000001</v>
      </c>
      <c r="C56" s="23"/>
      <c r="D56" s="23"/>
      <c r="E56" s="23"/>
      <c r="F56" s="23"/>
      <c r="G56" s="23"/>
      <c r="H56" s="23"/>
      <c r="I56" s="23"/>
      <c r="J56" s="23">
        <v>0.30633951240552487</v>
      </c>
      <c r="K56" s="25">
        <f t="shared" si="4"/>
        <v>0.30633951240552487</v>
      </c>
      <c r="L56" s="24">
        <f t="shared" si="5"/>
        <v>9.4454682991703525</v>
      </c>
      <c r="M56" s="81">
        <f t="shared" si="6"/>
        <v>9.7518078115758779</v>
      </c>
      <c r="O56" s="78">
        <f t="shared" si="7"/>
        <v>-0.30633951240552487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0.30633951240552487</v>
      </c>
      <c r="T56">
        <v>55</v>
      </c>
      <c r="U56" s="87">
        <f>IFERROR(-HLOOKUP($U$1,IEX!$W$2:$BH$98,T56,FALSE),0)</f>
        <v>0</v>
      </c>
      <c r="V56" s="88">
        <f t="shared" si="8"/>
        <v>9.4454682991703525</v>
      </c>
      <c r="W56" s="94"/>
      <c r="X56" s="88">
        <v>0.41866400028755069</v>
      </c>
      <c r="Y56" s="88">
        <v>0</v>
      </c>
      <c r="Z56" s="88">
        <v>0</v>
      </c>
      <c r="AA56" s="88">
        <v>0</v>
      </c>
      <c r="AB56" s="88">
        <v>0</v>
      </c>
      <c r="AC56" s="88">
        <v>9.0268042988828014</v>
      </c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>
        <v>8.4079999999999995</v>
      </c>
      <c r="C57" s="23"/>
      <c r="D57" s="23"/>
      <c r="E57" s="23"/>
      <c r="F57" s="23"/>
      <c r="G57" s="23"/>
      <c r="H57" s="23"/>
      <c r="I57" s="23"/>
      <c r="J57" s="23">
        <v>0.30633951240552487</v>
      </c>
      <c r="K57" s="25">
        <f t="shared" si="4"/>
        <v>0.30633951240552487</v>
      </c>
      <c r="L57" s="24">
        <f t="shared" si="5"/>
        <v>9.4454682991703525</v>
      </c>
      <c r="M57" s="81">
        <f t="shared" si="6"/>
        <v>9.7518078115758779</v>
      </c>
      <c r="O57" s="78">
        <f t="shared" si="7"/>
        <v>-0.30633951240552487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0.30633951240552487</v>
      </c>
      <c r="T57">
        <v>56</v>
      </c>
      <c r="U57" s="87">
        <f>IFERROR(-HLOOKUP($U$1,IEX!$W$2:$BH$98,T57,FALSE),0)</f>
        <v>0</v>
      </c>
      <c r="V57" s="88">
        <f t="shared" si="8"/>
        <v>9.4454682991703525</v>
      </c>
      <c r="W57" s="94"/>
      <c r="X57" s="88">
        <v>0.41866400028755069</v>
      </c>
      <c r="Y57" s="88">
        <v>0</v>
      </c>
      <c r="Z57" s="88">
        <v>0</v>
      </c>
      <c r="AA57" s="88">
        <v>0</v>
      </c>
      <c r="AB57" s="88">
        <v>0</v>
      </c>
      <c r="AC57" s="88">
        <v>9.0268042988828014</v>
      </c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>
        <v>12.02</v>
      </c>
      <c r="C58" s="23"/>
      <c r="D58" s="23"/>
      <c r="E58" s="23"/>
      <c r="F58" s="23"/>
      <c r="G58" s="23"/>
      <c r="H58" s="23"/>
      <c r="I58" s="23"/>
      <c r="J58" s="23">
        <v>0.30633951240552487</v>
      </c>
      <c r="K58" s="25">
        <f t="shared" si="4"/>
        <v>0.30633951240552487</v>
      </c>
      <c r="L58" s="24">
        <f t="shared" si="5"/>
        <v>9.4454682991703525</v>
      </c>
      <c r="M58" s="81">
        <f t="shared" si="6"/>
        <v>9.7518078115758779</v>
      </c>
      <c r="O58" s="78">
        <f t="shared" si="7"/>
        <v>-0.30633951240552487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0.30633951240552487</v>
      </c>
      <c r="T58">
        <v>57</v>
      </c>
      <c r="U58" s="87">
        <f>IFERROR(-HLOOKUP($U$1,IEX!$W$2:$BH$98,T58,FALSE),0)</f>
        <v>0</v>
      </c>
      <c r="V58" s="88">
        <f t="shared" si="8"/>
        <v>9.4454682991703525</v>
      </c>
      <c r="W58" s="94"/>
      <c r="X58" s="88">
        <v>0.41866400028755069</v>
      </c>
      <c r="Y58" s="88">
        <v>0</v>
      </c>
      <c r="Z58" s="88">
        <v>0</v>
      </c>
      <c r="AA58" s="88">
        <v>0</v>
      </c>
      <c r="AB58" s="88">
        <v>0</v>
      </c>
      <c r="AC58" s="88">
        <v>9.0268042988828014</v>
      </c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>
        <v>12.536</v>
      </c>
      <c r="C59" s="23"/>
      <c r="D59" s="23"/>
      <c r="E59" s="23"/>
      <c r="F59" s="23"/>
      <c r="G59" s="23"/>
      <c r="H59" s="23"/>
      <c r="I59" s="23"/>
      <c r="J59" s="23">
        <v>0.30633951240552487</v>
      </c>
      <c r="K59" s="25">
        <f t="shared" si="4"/>
        <v>0.30633951240552487</v>
      </c>
      <c r="L59" s="24">
        <f t="shared" si="5"/>
        <v>9.4454682991703525</v>
      </c>
      <c r="M59" s="81">
        <f t="shared" si="6"/>
        <v>9.7518078115758779</v>
      </c>
      <c r="O59" s="78">
        <f t="shared" si="7"/>
        <v>-0.30633951240552487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0.30633951240552487</v>
      </c>
      <c r="T59">
        <v>58</v>
      </c>
      <c r="U59" s="87">
        <f>IFERROR(-HLOOKUP($U$1,IEX!$W$2:$BH$98,T59,FALSE),0)</f>
        <v>0</v>
      </c>
      <c r="V59" s="88">
        <f t="shared" si="8"/>
        <v>9.4454682991703525</v>
      </c>
      <c r="W59" s="94"/>
      <c r="X59" s="88">
        <v>0.41866400028755069</v>
      </c>
      <c r="Y59" s="88">
        <v>0</v>
      </c>
      <c r="Z59" s="88">
        <v>0</v>
      </c>
      <c r="AA59" s="88">
        <v>0</v>
      </c>
      <c r="AB59" s="88">
        <v>0</v>
      </c>
      <c r="AC59" s="88">
        <v>9.0268042988828014</v>
      </c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>
        <v>13.076000000000001</v>
      </c>
      <c r="C60" s="23"/>
      <c r="D60" s="23"/>
      <c r="E60" s="23"/>
      <c r="F60" s="23"/>
      <c r="G60" s="23"/>
      <c r="H60" s="23"/>
      <c r="I60" s="23"/>
      <c r="J60" s="23">
        <v>0.30633951240552487</v>
      </c>
      <c r="K60" s="25">
        <f t="shared" si="4"/>
        <v>0.30633951240552487</v>
      </c>
      <c r="L60" s="24">
        <f t="shared" si="5"/>
        <v>9.4454682991703525</v>
      </c>
      <c r="M60" s="81">
        <f t="shared" si="6"/>
        <v>9.7518078115758779</v>
      </c>
      <c r="O60" s="78">
        <f t="shared" si="7"/>
        <v>-0.30633951240552487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0.30633951240552487</v>
      </c>
      <c r="T60">
        <v>59</v>
      </c>
      <c r="U60" s="87">
        <f>IFERROR(-HLOOKUP($U$1,IEX!$W$2:$BH$98,T60,FALSE),0)</f>
        <v>0</v>
      </c>
      <c r="V60" s="88">
        <f t="shared" si="8"/>
        <v>9.4454682991703525</v>
      </c>
      <c r="W60" s="94"/>
      <c r="X60" s="88">
        <v>0.41866400028755069</v>
      </c>
      <c r="Y60" s="88">
        <v>0</v>
      </c>
      <c r="Z60" s="88">
        <v>0</v>
      </c>
      <c r="AA60" s="88">
        <v>0</v>
      </c>
      <c r="AB60" s="88">
        <v>0</v>
      </c>
      <c r="AC60" s="88">
        <v>9.0268042988828014</v>
      </c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>
        <v>11.731999999999999</v>
      </c>
      <c r="C61" s="23"/>
      <c r="D61" s="23"/>
      <c r="E61" s="23"/>
      <c r="F61" s="23"/>
      <c r="G61" s="23"/>
      <c r="H61" s="23"/>
      <c r="I61" s="23"/>
      <c r="J61" s="23">
        <v>0.30633951240552487</v>
      </c>
      <c r="K61" s="25">
        <f t="shared" si="4"/>
        <v>0.30633951240552487</v>
      </c>
      <c r="L61" s="24">
        <f t="shared" si="5"/>
        <v>9.4454682991703525</v>
      </c>
      <c r="M61" s="81">
        <f t="shared" si="6"/>
        <v>9.7518078115758779</v>
      </c>
      <c r="O61" s="78">
        <f t="shared" si="7"/>
        <v>-0.30633951240552487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0.30633951240552487</v>
      </c>
      <c r="T61">
        <v>60</v>
      </c>
      <c r="U61" s="87">
        <f>IFERROR(-HLOOKUP($U$1,IEX!$W$2:$BH$98,T61,FALSE),0)</f>
        <v>0</v>
      </c>
      <c r="V61" s="88">
        <f t="shared" si="8"/>
        <v>9.4454682991703525</v>
      </c>
      <c r="W61" s="94"/>
      <c r="X61" s="88">
        <v>0.41866400028755069</v>
      </c>
      <c r="Y61" s="88">
        <v>0</v>
      </c>
      <c r="Z61" s="88">
        <v>0</v>
      </c>
      <c r="AA61" s="88">
        <v>0</v>
      </c>
      <c r="AB61" s="88">
        <v>0</v>
      </c>
      <c r="AC61" s="88">
        <v>9.0268042988828014</v>
      </c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>
        <v>12.632</v>
      </c>
      <c r="C62" s="23"/>
      <c r="D62" s="23"/>
      <c r="E62" s="23"/>
      <c r="F62" s="23"/>
      <c r="G62" s="23"/>
      <c r="H62" s="23"/>
      <c r="I62" s="23"/>
      <c r="J62" s="23">
        <v>0.30633951240552487</v>
      </c>
      <c r="K62" s="25">
        <f t="shared" si="4"/>
        <v>0.30633951240552487</v>
      </c>
      <c r="L62" s="24">
        <f t="shared" si="5"/>
        <v>9.4454682991703525</v>
      </c>
      <c r="M62" s="81">
        <f t="shared" si="6"/>
        <v>9.7518078115758779</v>
      </c>
      <c r="O62" s="78">
        <f t="shared" si="7"/>
        <v>-0.30633951240552487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0.30633951240552487</v>
      </c>
      <c r="T62">
        <v>61</v>
      </c>
      <c r="U62" s="87">
        <f>IFERROR(-HLOOKUP($U$1,IEX!$W$2:$BH$98,T62,FALSE),0)</f>
        <v>0</v>
      </c>
      <c r="V62" s="88">
        <f t="shared" si="8"/>
        <v>9.4454682991703525</v>
      </c>
      <c r="W62" s="94"/>
      <c r="X62" s="88">
        <v>0.41866400028755069</v>
      </c>
      <c r="Y62" s="88">
        <v>0</v>
      </c>
      <c r="Z62" s="88">
        <v>0</v>
      </c>
      <c r="AA62" s="88">
        <v>0</v>
      </c>
      <c r="AB62" s="88">
        <v>0</v>
      </c>
      <c r="AC62" s="88">
        <v>9.0268042988828014</v>
      </c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>
        <v>9.484</v>
      </c>
      <c r="C63" s="23"/>
      <c r="D63" s="23"/>
      <c r="E63" s="23"/>
      <c r="F63" s="23"/>
      <c r="G63" s="23"/>
      <c r="H63" s="23"/>
      <c r="I63" s="23"/>
      <c r="J63" s="23">
        <v>0.30633951240552487</v>
      </c>
      <c r="K63" s="25">
        <f t="shared" si="4"/>
        <v>0.30633951240552487</v>
      </c>
      <c r="L63" s="24">
        <f t="shared" si="5"/>
        <v>9.4454682991703525</v>
      </c>
      <c r="M63" s="81">
        <f t="shared" si="6"/>
        <v>9.7518078115758779</v>
      </c>
      <c r="O63" s="78">
        <f t="shared" si="7"/>
        <v>-0.30633951240552487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0.30633951240552487</v>
      </c>
      <c r="T63">
        <v>62</v>
      </c>
      <c r="U63" s="87">
        <f>IFERROR(-HLOOKUP($U$1,IEX!$W$2:$BH$98,T63,FALSE),0)</f>
        <v>0</v>
      </c>
      <c r="V63" s="88">
        <f t="shared" si="8"/>
        <v>9.4454682991703525</v>
      </c>
      <c r="W63" s="94"/>
      <c r="X63" s="88">
        <v>0.41866400028755069</v>
      </c>
      <c r="Y63" s="88">
        <v>0</v>
      </c>
      <c r="Z63" s="88">
        <v>0</v>
      </c>
      <c r="AA63" s="88">
        <v>0</v>
      </c>
      <c r="AB63" s="88">
        <v>0</v>
      </c>
      <c r="AC63" s="88">
        <v>9.0268042988828014</v>
      </c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>
        <v>8.6199999999999992</v>
      </c>
      <c r="C64" s="23"/>
      <c r="D64" s="23"/>
      <c r="E64" s="23"/>
      <c r="F64" s="23"/>
      <c r="G64" s="23"/>
      <c r="H64" s="23"/>
      <c r="I64" s="23"/>
      <c r="J64" s="23">
        <v>0.30633951240552487</v>
      </c>
      <c r="K64" s="25">
        <f t="shared" si="4"/>
        <v>0.30633951240552487</v>
      </c>
      <c r="L64" s="24">
        <f t="shared" si="5"/>
        <v>9.4454682991703525</v>
      </c>
      <c r="M64" s="81">
        <f t="shared" si="6"/>
        <v>9.7518078115758779</v>
      </c>
      <c r="O64" s="78">
        <f t="shared" si="7"/>
        <v>-0.30633951240552487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0.30633951240552487</v>
      </c>
      <c r="T64">
        <v>63</v>
      </c>
      <c r="U64" s="87">
        <f>IFERROR(-HLOOKUP($U$1,IEX!$W$2:$BH$98,T64,FALSE),0)</f>
        <v>0</v>
      </c>
      <c r="V64" s="88">
        <f t="shared" si="8"/>
        <v>9.4454682991703525</v>
      </c>
      <c r="W64" s="94"/>
      <c r="X64" s="88">
        <v>0.41866400028755069</v>
      </c>
      <c r="Y64" s="88">
        <v>0</v>
      </c>
      <c r="Z64" s="88">
        <v>0</v>
      </c>
      <c r="AA64" s="88">
        <v>0</v>
      </c>
      <c r="AB64" s="88">
        <v>0</v>
      </c>
      <c r="AC64" s="88">
        <v>9.0268042988828014</v>
      </c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>
        <v>10.176</v>
      </c>
      <c r="C65" s="23"/>
      <c r="D65" s="23"/>
      <c r="E65" s="23"/>
      <c r="F65" s="23"/>
      <c r="G65" s="23"/>
      <c r="H65" s="23"/>
      <c r="I65" s="23"/>
      <c r="J65" s="23">
        <v>0.30633951240552487</v>
      </c>
      <c r="K65" s="25">
        <f t="shared" si="4"/>
        <v>0.30633951240552487</v>
      </c>
      <c r="L65" s="24">
        <f t="shared" si="5"/>
        <v>9.4454682991703525</v>
      </c>
      <c r="M65" s="81">
        <f t="shared" si="6"/>
        <v>9.7518078115758779</v>
      </c>
      <c r="O65" s="78">
        <f t="shared" si="7"/>
        <v>-0.30633951240552487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0.30633951240552487</v>
      </c>
      <c r="T65">
        <v>64</v>
      </c>
      <c r="U65" s="87">
        <f>IFERROR(-HLOOKUP($U$1,IEX!$W$2:$BH$98,T65,FALSE),0)</f>
        <v>0</v>
      </c>
      <c r="V65" s="88">
        <f t="shared" si="8"/>
        <v>9.4454682991703525</v>
      </c>
      <c r="W65" s="94"/>
      <c r="X65" s="88">
        <v>0.41866400028755069</v>
      </c>
      <c r="Y65" s="88">
        <v>0</v>
      </c>
      <c r="Z65" s="88">
        <v>0</v>
      </c>
      <c r="AA65" s="88">
        <v>0</v>
      </c>
      <c r="AB65" s="88">
        <v>0</v>
      </c>
      <c r="AC65" s="88">
        <v>9.0268042988828014</v>
      </c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>
        <v>11</v>
      </c>
      <c r="C66" s="23"/>
      <c r="D66" s="23"/>
      <c r="E66" s="23"/>
      <c r="F66" s="23"/>
      <c r="G66" s="23"/>
      <c r="H66" s="23"/>
      <c r="I66" s="23"/>
      <c r="J66" s="23">
        <v>0.30633951240552487</v>
      </c>
      <c r="K66" s="25">
        <f t="shared" si="4"/>
        <v>0.30633951240552487</v>
      </c>
      <c r="L66" s="24">
        <f t="shared" si="5"/>
        <v>9.4454682991703525</v>
      </c>
      <c r="M66" s="81">
        <f t="shared" si="6"/>
        <v>9.7518078115758779</v>
      </c>
      <c r="O66" s="78">
        <f t="shared" si="7"/>
        <v>-0.30633951240552487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0.30633951240552487</v>
      </c>
      <c r="T66">
        <v>65</v>
      </c>
      <c r="U66" s="87">
        <f>IFERROR(-HLOOKUP($U$1,IEX!$W$2:$BH$98,T66,FALSE),0)</f>
        <v>0</v>
      </c>
      <c r="V66" s="88">
        <f t="shared" si="8"/>
        <v>9.4454682991703525</v>
      </c>
      <c r="W66" s="94"/>
      <c r="X66" s="88">
        <v>0.41866400028755069</v>
      </c>
      <c r="Y66" s="88">
        <v>0</v>
      </c>
      <c r="Z66" s="88">
        <v>0</v>
      </c>
      <c r="AA66" s="88">
        <v>0</v>
      </c>
      <c r="AB66" s="88">
        <v>0</v>
      </c>
      <c r="AC66" s="88">
        <v>9.0268042988828014</v>
      </c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>
        <v>9.56</v>
      </c>
      <c r="C67" s="23"/>
      <c r="D67" s="23"/>
      <c r="E67" s="23"/>
      <c r="F67" s="23"/>
      <c r="G67" s="23"/>
      <c r="H67" s="23"/>
      <c r="I67" s="23"/>
      <c r="J67" s="23">
        <v>0.30633951240552487</v>
      </c>
      <c r="K67" s="25">
        <f t="shared" si="4"/>
        <v>0.30633951240552487</v>
      </c>
      <c r="L67" s="24">
        <f t="shared" si="5"/>
        <v>9.4454682991703525</v>
      </c>
      <c r="M67" s="81">
        <f t="shared" si="6"/>
        <v>9.7518078115758779</v>
      </c>
      <c r="O67" s="78">
        <f t="shared" si="7"/>
        <v>-0.30633951240552487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0.30633951240552487</v>
      </c>
      <c r="T67">
        <v>66</v>
      </c>
      <c r="U67" s="87">
        <f>IFERROR(-HLOOKUP($U$1,IEX!$W$2:$BH$98,T67,FALSE),0)</f>
        <v>0</v>
      </c>
      <c r="V67" s="88">
        <f t="shared" si="8"/>
        <v>9.4454682991703525</v>
      </c>
      <c r="W67" s="94"/>
      <c r="X67" s="88">
        <v>0.41866400028755069</v>
      </c>
      <c r="Y67" s="88">
        <v>0</v>
      </c>
      <c r="Z67" s="88">
        <v>0</v>
      </c>
      <c r="AA67" s="88">
        <v>0</v>
      </c>
      <c r="AB67" s="88">
        <v>0</v>
      </c>
      <c r="AC67" s="88">
        <v>9.0268042988828014</v>
      </c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>
        <v>12.728</v>
      </c>
      <c r="C68" s="23"/>
      <c r="D68" s="23"/>
      <c r="E68" s="23"/>
      <c r="F68" s="23"/>
      <c r="G68" s="23"/>
      <c r="H68" s="23"/>
      <c r="I68" s="23"/>
      <c r="J68" s="23">
        <v>0.30633951240552487</v>
      </c>
      <c r="K68" s="25">
        <f t="shared" ref="K68:K98" si="17">SUM(C68:J68)</f>
        <v>0.30633951240552487</v>
      </c>
      <c r="L68" s="24">
        <f t="shared" ref="L68:L98" si="18">U68+V68</f>
        <v>9.4454682991703525</v>
      </c>
      <c r="M68" s="81">
        <f t="shared" ref="M68:M98" si="19">K68+L68</f>
        <v>9.7518078115758779</v>
      </c>
      <c r="O68" s="78">
        <f t="shared" ref="O68:O98" si="20">-SUM(P68:S68,U68)</f>
        <v>-0.30633951240552487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0.30633951240552487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9.4454682991703525</v>
      </c>
      <c r="W68" s="94"/>
      <c r="X68" s="88">
        <v>0.41866400028755069</v>
      </c>
      <c r="Y68" s="88">
        <v>0</v>
      </c>
      <c r="Z68" s="88">
        <v>0</v>
      </c>
      <c r="AA68" s="88">
        <v>0</v>
      </c>
      <c r="AB68" s="88">
        <v>0</v>
      </c>
      <c r="AC68" s="88">
        <v>9.0268042988828014</v>
      </c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>
        <v>13.364000000000001</v>
      </c>
      <c r="C69" s="23"/>
      <c r="D69" s="23"/>
      <c r="E69" s="23"/>
      <c r="F69" s="23"/>
      <c r="G69" s="23"/>
      <c r="H69" s="23"/>
      <c r="I69" s="23"/>
      <c r="J69" s="23">
        <v>0.30633951240552487</v>
      </c>
      <c r="K69" s="25">
        <f t="shared" si="17"/>
        <v>0.30633951240552487</v>
      </c>
      <c r="L69" s="24">
        <f t="shared" si="18"/>
        <v>9.4454682991703525</v>
      </c>
      <c r="M69" s="81">
        <f t="shared" si="19"/>
        <v>9.7518078115758779</v>
      </c>
      <c r="O69" s="78">
        <f t="shared" si="20"/>
        <v>-0.30633951240552487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0.30633951240552487</v>
      </c>
      <c r="T69">
        <v>68</v>
      </c>
      <c r="U69" s="87">
        <f>IFERROR(-HLOOKUP($U$1,IEX!$W$2:$BH$98,T69,FALSE),0)</f>
        <v>0</v>
      </c>
      <c r="V69" s="88">
        <f t="shared" si="21"/>
        <v>9.4454682991703525</v>
      </c>
      <c r="W69" s="94"/>
      <c r="X69" s="88">
        <v>0.41866400028755069</v>
      </c>
      <c r="Y69" s="88">
        <v>0</v>
      </c>
      <c r="Z69" s="88">
        <v>0</v>
      </c>
      <c r="AA69" s="88">
        <v>0</v>
      </c>
      <c r="AB69" s="88">
        <v>0</v>
      </c>
      <c r="AC69" s="88">
        <v>9.0268042988828014</v>
      </c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>
        <v>13.576000000000001</v>
      </c>
      <c r="C70" s="23"/>
      <c r="D70" s="23"/>
      <c r="E70" s="23"/>
      <c r="F70" s="23"/>
      <c r="G70" s="23"/>
      <c r="H70" s="23"/>
      <c r="I70" s="23"/>
      <c r="J70" s="23">
        <v>0.30633951240552487</v>
      </c>
      <c r="K70" s="25">
        <f t="shared" si="17"/>
        <v>0.30633951240552487</v>
      </c>
      <c r="L70" s="24">
        <f t="shared" si="18"/>
        <v>9.4454682991703525</v>
      </c>
      <c r="M70" s="81">
        <f t="shared" si="19"/>
        <v>9.7518078115758779</v>
      </c>
      <c r="O70" s="78">
        <f t="shared" si="20"/>
        <v>-0.30633951240552487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0.30633951240552487</v>
      </c>
      <c r="T70">
        <v>69</v>
      </c>
      <c r="U70" s="87">
        <f>IFERROR(-HLOOKUP($U$1,IEX!$W$2:$BH$98,T70,FALSE),0)</f>
        <v>0</v>
      </c>
      <c r="V70" s="88">
        <f t="shared" si="21"/>
        <v>9.4454682991703525</v>
      </c>
      <c r="W70" s="94"/>
      <c r="X70" s="88">
        <v>0.41866400028755069</v>
      </c>
      <c r="Y70" s="88">
        <v>0</v>
      </c>
      <c r="Z70" s="88">
        <v>0</v>
      </c>
      <c r="AA70" s="88">
        <v>0</v>
      </c>
      <c r="AB70" s="88">
        <v>0</v>
      </c>
      <c r="AC70" s="88">
        <v>9.0268042988828014</v>
      </c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>
        <v>12.48</v>
      </c>
      <c r="C71" s="23"/>
      <c r="D71" s="23"/>
      <c r="E71" s="23"/>
      <c r="F71" s="23"/>
      <c r="G71" s="23"/>
      <c r="H71" s="23"/>
      <c r="I71" s="23"/>
      <c r="J71" s="23">
        <v>0.30633951240552487</v>
      </c>
      <c r="K71" s="25">
        <f t="shared" si="17"/>
        <v>0.30633951240552487</v>
      </c>
      <c r="L71" s="24">
        <f t="shared" si="18"/>
        <v>9.4454682991703525</v>
      </c>
      <c r="M71" s="81">
        <f t="shared" si="19"/>
        <v>9.7518078115758779</v>
      </c>
      <c r="O71" s="78">
        <f t="shared" si="20"/>
        <v>-0.30633951240552487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0.30633951240552487</v>
      </c>
      <c r="T71">
        <v>70</v>
      </c>
      <c r="U71" s="87">
        <f>IFERROR(-HLOOKUP($U$1,IEX!$W$2:$BH$98,T71,FALSE),0)</f>
        <v>0</v>
      </c>
      <c r="V71" s="88">
        <f t="shared" si="21"/>
        <v>9.4454682991703525</v>
      </c>
      <c r="W71" s="94"/>
      <c r="X71" s="88">
        <v>0.41866400028755069</v>
      </c>
      <c r="Y71" s="88">
        <v>0</v>
      </c>
      <c r="Z71" s="88">
        <v>0</v>
      </c>
      <c r="AA71" s="88">
        <v>0</v>
      </c>
      <c r="AB71" s="88">
        <v>0</v>
      </c>
      <c r="AC71" s="88">
        <v>9.0268042988828014</v>
      </c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>
        <v>12.364000000000001</v>
      </c>
      <c r="C72" s="23"/>
      <c r="D72" s="23"/>
      <c r="E72" s="23"/>
      <c r="F72" s="23"/>
      <c r="G72" s="23"/>
      <c r="H72" s="23"/>
      <c r="I72" s="23"/>
      <c r="J72" s="23">
        <v>0.30633951240552487</v>
      </c>
      <c r="K72" s="25">
        <f t="shared" si="17"/>
        <v>0.30633951240552487</v>
      </c>
      <c r="L72" s="24">
        <f t="shared" si="18"/>
        <v>9.4454682991703525</v>
      </c>
      <c r="M72" s="81">
        <f t="shared" si="19"/>
        <v>9.7518078115758779</v>
      </c>
      <c r="O72" s="78">
        <f t="shared" si="20"/>
        <v>-0.30633951240552487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0.30633951240552487</v>
      </c>
      <c r="T72">
        <v>71</v>
      </c>
      <c r="U72" s="87">
        <f>IFERROR(-HLOOKUP($U$1,IEX!$W$2:$BH$98,T72,FALSE),0)</f>
        <v>0</v>
      </c>
      <c r="V72" s="88">
        <f t="shared" si="21"/>
        <v>9.4454682991703525</v>
      </c>
      <c r="W72" s="94"/>
      <c r="X72" s="88">
        <v>0.41866400028755069</v>
      </c>
      <c r="Y72" s="88">
        <v>0</v>
      </c>
      <c r="Z72" s="88">
        <v>0</v>
      </c>
      <c r="AA72" s="88">
        <v>0</v>
      </c>
      <c r="AB72" s="88">
        <v>0</v>
      </c>
      <c r="AC72" s="88">
        <v>9.0268042988828014</v>
      </c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>
        <v>13.112</v>
      </c>
      <c r="C73" s="23"/>
      <c r="D73" s="23"/>
      <c r="E73" s="23"/>
      <c r="F73" s="23"/>
      <c r="G73" s="23"/>
      <c r="H73" s="23"/>
      <c r="I73" s="23"/>
      <c r="J73" s="23">
        <v>0.30633951240552487</v>
      </c>
      <c r="K73" s="25">
        <f t="shared" si="17"/>
        <v>0.30633951240552487</v>
      </c>
      <c r="L73" s="24">
        <f t="shared" si="18"/>
        <v>9.4454682991703525</v>
      </c>
      <c r="M73" s="81">
        <f t="shared" si="19"/>
        <v>9.7518078115758779</v>
      </c>
      <c r="O73" s="78">
        <f t="shared" si="20"/>
        <v>-0.30633951240552487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0.30633951240552487</v>
      </c>
      <c r="T73">
        <v>72</v>
      </c>
      <c r="U73" s="87">
        <f>IFERROR(-HLOOKUP($U$1,IEX!$W$2:$BH$98,T73,FALSE),0)</f>
        <v>0</v>
      </c>
      <c r="V73" s="88">
        <f t="shared" si="21"/>
        <v>9.4454682991703525</v>
      </c>
      <c r="W73" s="94"/>
      <c r="X73" s="88">
        <v>0.41866400028755069</v>
      </c>
      <c r="Y73" s="88">
        <v>0</v>
      </c>
      <c r="Z73" s="88">
        <v>0</v>
      </c>
      <c r="AA73" s="88">
        <v>0</v>
      </c>
      <c r="AB73" s="88">
        <v>0</v>
      </c>
      <c r="AC73" s="88">
        <v>9.0268042988828014</v>
      </c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>
        <v>11.96</v>
      </c>
      <c r="C74" s="23"/>
      <c r="D74" s="23"/>
      <c r="E74" s="23"/>
      <c r="F74" s="23"/>
      <c r="G74" s="23"/>
      <c r="H74" s="23"/>
      <c r="I74" s="23"/>
      <c r="J74" s="23">
        <v>0.30633951240552487</v>
      </c>
      <c r="K74" s="25">
        <f t="shared" si="17"/>
        <v>0.30633951240552487</v>
      </c>
      <c r="L74" s="24">
        <f t="shared" si="18"/>
        <v>9.4454682991703525</v>
      </c>
      <c r="M74" s="81">
        <f t="shared" si="19"/>
        <v>9.7518078115758779</v>
      </c>
      <c r="O74" s="78">
        <f t="shared" si="20"/>
        <v>-0.30633951240552487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0.30633951240552487</v>
      </c>
      <c r="T74">
        <v>73</v>
      </c>
      <c r="U74" s="87">
        <f>IFERROR(-HLOOKUP($U$1,IEX!$W$2:$BH$98,T74,FALSE),0)</f>
        <v>0</v>
      </c>
      <c r="V74" s="88">
        <f t="shared" si="21"/>
        <v>9.4454682991703525</v>
      </c>
      <c r="W74" s="94"/>
      <c r="X74" s="88">
        <v>0.41866400028755069</v>
      </c>
      <c r="Y74" s="88">
        <v>0</v>
      </c>
      <c r="Z74" s="88">
        <v>0</v>
      </c>
      <c r="AA74" s="88">
        <v>0</v>
      </c>
      <c r="AB74" s="88">
        <v>0</v>
      </c>
      <c r="AC74" s="88">
        <v>9.0268042988828014</v>
      </c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>
        <v>11.808</v>
      </c>
      <c r="C75" s="23"/>
      <c r="D75" s="23"/>
      <c r="E75" s="23"/>
      <c r="F75" s="23"/>
      <c r="G75" s="23"/>
      <c r="H75" s="23"/>
      <c r="I75" s="23"/>
      <c r="J75" s="23">
        <v>0.30633951240552487</v>
      </c>
      <c r="K75" s="25">
        <f t="shared" si="17"/>
        <v>0.30633951240552487</v>
      </c>
      <c r="L75" s="24">
        <f t="shared" si="18"/>
        <v>9.4454682991703525</v>
      </c>
      <c r="M75" s="81">
        <f t="shared" si="19"/>
        <v>9.7518078115758779</v>
      </c>
      <c r="O75" s="78">
        <f t="shared" si="20"/>
        <v>-0.30633951240552487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0.30633951240552487</v>
      </c>
      <c r="T75">
        <v>74</v>
      </c>
      <c r="U75" s="87">
        <f>IFERROR(-HLOOKUP($U$1,IEX!$W$2:$BH$98,T75,FALSE),0)</f>
        <v>0</v>
      </c>
      <c r="V75" s="88">
        <f t="shared" si="21"/>
        <v>9.4454682991703525</v>
      </c>
      <c r="W75" s="94"/>
      <c r="X75" s="88">
        <v>0.41866400028755069</v>
      </c>
      <c r="Y75" s="88">
        <v>0</v>
      </c>
      <c r="Z75" s="88">
        <v>0</v>
      </c>
      <c r="AA75" s="88">
        <v>0</v>
      </c>
      <c r="AB75" s="88">
        <v>0</v>
      </c>
      <c r="AC75" s="88">
        <v>9.0268042988828014</v>
      </c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>
        <v>12.247999999999999</v>
      </c>
      <c r="C76" s="23"/>
      <c r="D76" s="23"/>
      <c r="E76" s="23"/>
      <c r="F76" s="23"/>
      <c r="G76" s="23"/>
      <c r="H76" s="23"/>
      <c r="I76" s="23"/>
      <c r="J76" s="23">
        <v>0.30633951240552487</v>
      </c>
      <c r="K76" s="25">
        <f t="shared" si="17"/>
        <v>0.30633951240552487</v>
      </c>
      <c r="L76" s="24">
        <f t="shared" si="18"/>
        <v>9.4454682991703525</v>
      </c>
      <c r="M76" s="81">
        <f t="shared" si="19"/>
        <v>9.7518078115758779</v>
      </c>
      <c r="O76" s="78">
        <f t="shared" si="20"/>
        <v>-0.30633951240552487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0.30633951240552487</v>
      </c>
      <c r="T76">
        <v>75</v>
      </c>
      <c r="U76" s="87">
        <f>IFERROR(-HLOOKUP($U$1,IEX!$W$2:$BH$98,T76,FALSE),0)</f>
        <v>0</v>
      </c>
      <c r="V76" s="88">
        <f t="shared" si="21"/>
        <v>9.4454682991703525</v>
      </c>
      <c r="W76" s="94"/>
      <c r="X76" s="88">
        <v>0.41866400028755069</v>
      </c>
      <c r="Y76" s="88">
        <v>0</v>
      </c>
      <c r="Z76" s="88">
        <v>0</v>
      </c>
      <c r="AA76" s="88">
        <v>0</v>
      </c>
      <c r="AB76" s="88">
        <v>0</v>
      </c>
      <c r="AC76" s="88">
        <v>9.0268042988828014</v>
      </c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>
        <v>13.555999999999999</v>
      </c>
      <c r="C77" s="23"/>
      <c r="D77" s="23"/>
      <c r="E77" s="23"/>
      <c r="F77" s="23"/>
      <c r="G77" s="23"/>
      <c r="H77" s="23"/>
      <c r="I77" s="23"/>
      <c r="J77" s="23">
        <v>0.30633951240552487</v>
      </c>
      <c r="K77" s="25">
        <f t="shared" si="17"/>
        <v>0.30633951240552487</v>
      </c>
      <c r="L77" s="24">
        <f t="shared" si="18"/>
        <v>9.4454682991703525</v>
      </c>
      <c r="M77" s="81">
        <f t="shared" si="19"/>
        <v>9.7518078115758779</v>
      </c>
      <c r="O77" s="78">
        <f t="shared" si="20"/>
        <v>-0.30633951240552487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0.30633951240552487</v>
      </c>
      <c r="T77">
        <v>76</v>
      </c>
      <c r="U77" s="87">
        <f>IFERROR(-HLOOKUP($U$1,IEX!$W$2:$BH$98,T77,FALSE),0)</f>
        <v>0</v>
      </c>
      <c r="V77" s="88">
        <f t="shared" si="21"/>
        <v>9.4454682991703525</v>
      </c>
      <c r="W77" s="94"/>
      <c r="X77" s="88">
        <v>0.41866400028755069</v>
      </c>
      <c r="Y77" s="88">
        <v>0</v>
      </c>
      <c r="Z77" s="88">
        <v>0</v>
      </c>
      <c r="AA77" s="88">
        <v>0</v>
      </c>
      <c r="AB77" s="88">
        <v>0</v>
      </c>
      <c r="AC77" s="88">
        <v>9.0268042988828014</v>
      </c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>
        <v>13.172000000000001</v>
      </c>
      <c r="C78" s="23"/>
      <c r="D78" s="23"/>
      <c r="E78" s="23"/>
      <c r="F78" s="23"/>
      <c r="G78" s="23"/>
      <c r="H78" s="23"/>
      <c r="I78" s="23"/>
      <c r="J78" s="23">
        <v>0.30633951240552487</v>
      </c>
      <c r="K78" s="25">
        <f t="shared" si="17"/>
        <v>0.30633951240552487</v>
      </c>
      <c r="L78" s="24">
        <f t="shared" si="18"/>
        <v>9.4454682991703525</v>
      </c>
      <c r="M78" s="81">
        <f t="shared" si="19"/>
        <v>9.7518078115758779</v>
      </c>
      <c r="O78" s="78">
        <f t="shared" si="20"/>
        <v>-0.30633951240552487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0.30633951240552487</v>
      </c>
      <c r="T78">
        <v>77</v>
      </c>
      <c r="U78" s="87">
        <f>IFERROR(-HLOOKUP($U$1,IEX!$W$2:$BH$98,T78,FALSE),0)</f>
        <v>0</v>
      </c>
      <c r="V78" s="88">
        <f t="shared" si="21"/>
        <v>9.4454682991703525</v>
      </c>
      <c r="W78" s="94"/>
      <c r="X78" s="88">
        <v>0.41866400028755069</v>
      </c>
      <c r="Y78" s="88">
        <v>0</v>
      </c>
      <c r="Z78" s="88">
        <v>0</v>
      </c>
      <c r="AA78" s="88">
        <v>0</v>
      </c>
      <c r="AB78" s="88">
        <v>0</v>
      </c>
      <c r="AC78" s="88">
        <v>9.0268042988828014</v>
      </c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>
        <v>12.308</v>
      </c>
      <c r="C79" s="23"/>
      <c r="D79" s="23"/>
      <c r="E79" s="23"/>
      <c r="F79" s="23"/>
      <c r="G79" s="23"/>
      <c r="H79" s="23"/>
      <c r="I79" s="23"/>
      <c r="J79" s="23">
        <v>0.30633951240552487</v>
      </c>
      <c r="K79" s="25">
        <f t="shared" si="17"/>
        <v>0.30633951240552487</v>
      </c>
      <c r="L79" s="24">
        <f t="shared" si="18"/>
        <v>9.4454682991703525</v>
      </c>
      <c r="M79" s="81">
        <f t="shared" si="19"/>
        <v>9.7518078115758779</v>
      </c>
      <c r="O79" s="78">
        <f t="shared" si="20"/>
        <v>-0.30633951240552487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0.30633951240552487</v>
      </c>
      <c r="T79">
        <v>78</v>
      </c>
      <c r="U79" s="87">
        <f>IFERROR(-HLOOKUP($U$1,IEX!$W$2:$BH$98,T79,FALSE),0)</f>
        <v>0</v>
      </c>
      <c r="V79" s="88">
        <f t="shared" si="21"/>
        <v>9.4454682991703525</v>
      </c>
      <c r="W79" s="94"/>
      <c r="X79" s="88">
        <v>0.41866400028755069</v>
      </c>
      <c r="Y79" s="88">
        <v>0</v>
      </c>
      <c r="Z79" s="88">
        <v>0</v>
      </c>
      <c r="AA79" s="88">
        <v>0</v>
      </c>
      <c r="AB79" s="88">
        <v>0</v>
      </c>
      <c r="AC79" s="88">
        <v>9.0268042988828014</v>
      </c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>
        <v>12.151999999999999</v>
      </c>
      <c r="C80" s="23"/>
      <c r="D80" s="23"/>
      <c r="E80" s="23"/>
      <c r="F80" s="23"/>
      <c r="G80" s="23"/>
      <c r="H80" s="23"/>
      <c r="I80" s="23"/>
      <c r="J80" s="23">
        <v>0.30633951240552487</v>
      </c>
      <c r="K80" s="25">
        <f t="shared" si="17"/>
        <v>0.30633951240552487</v>
      </c>
      <c r="L80" s="24">
        <f t="shared" si="18"/>
        <v>9.4454682991703525</v>
      </c>
      <c r="M80" s="81">
        <f t="shared" si="19"/>
        <v>9.7518078115758779</v>
      </c>
      <c r="O80" s="78">
        <f t="shared" si="20"/>
        <v>-0.30633951240552487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0.30633951240552487</v>
      </c>
      <c r="T80">
        <v>79</v>
      </c>
      <c r="U80" s="87">
        <f>IFERROR(-HLOOKUP($U$1,IEX!$W$2:$BH$98,T80,FALSE),0)</f>
        <v>0</v>
      </c>
      <c r="V80" s="88">
        <f t="shared" si="21"/>
        <v>9.4454682991703525</v>
      </c>
      <c r="W80" s="94"/>
      <c r="X80" s="88">
        <v>0.41866400028755069</v>
      </c>
      <c r="Y80" s="88">
        <v>0</v>
      </c>
      <c r="Z80" s="88">
        <v>0</v>
      </c>
      <c r="AA80" s="88">
        <v>0</v>
      </c>
      <c r="AB80" s="88">
        <v>0</v>
      </c>
      <c r="AC80" s="88">
        <v>9.0268042988828014</v>
      </c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>
        <v>11.712</v>
      </c>
      <c r="C81" s="23"/>
      <c r="D81" s="23"/>
      <c r="E81" s="23"/>
      <c r="F81" s="23"/>
      <c r="G81" s="23"/>
      <c r="H81" s="23"/>
      <c r="I81" s="23"/>
      <c r="J81" s="23">
        <v>0.30633951240552487</v>
      </c>
      <c r="K81" s="25">
        <f t="shared" si="17"/>
        <v>0.30633951240552487</v>
      </c>
      <c r="L81" s="24">
        <f t="shared" si="18"/>
        <v>9.4454682991703525</v>
      </c>
      <c r="M81" s="81">
        <f t="shared" si="19"/>
        <v>9.7518078115758779</v>
      </c>
      <c r="O81" s="78">
        <f t="shared" si="20"/>
        <v>-0.30633951240552487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0.30633951240552487</v>
      </c>
      <c r="T81">
        <v>80</v>
      </c>
      <c r="U81" s="87">
        <f>IFERROR(-HLOOKUP($U$1,IEX!$W$2:$BH$98,T81,FALSE),0)</f>
        <v>0</v>
      </c>
      <c r="V81" s="88">
        <f t="shared" si="21"/>
        <v>9.4454682991703525</v>
      </c>
      <c r="W81" s="94"/>
      <c r="X81" s="88">
        <v>0.41866400028755069</v>
      </c>
      <c r="Y81" s="88">
        <v>0</v>
      </c>
      <c r="Z81" s="88">
        <v>0</v>
      </c>
      <c r="AA81" s="88">
        <v>0</v>
      </c>
      <c r="AB81" s="88">
        <v>0</v>
      </c>
      <c r="AC81" s="88">
        <v>9.0268042988828014</v>
      </c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>
        <v>9.4280000000000008</v>
      </c>
      <c r="C82" s="23"/>
      <c r="D82" s="23"/>
      <c r="E82" s="23"/>
      <c r="F82" s="23"/>
      <c r="G82" s="23"/>
      <c r="H82" s="23"/>
      <c r="I82" s="23"/>
      <c r="J82" s="23">
        <v>0.30633951240552487</v>
      </c>
      <c r="K82" s="25">
        <f t="shared" si="17"/>
        <v>0.30633951240552487</v>
      </c>
      <c r="L82" s="24">
        <f t="shared" si="18"/>
        <v>9.4454682991703525</v>
      </c>
      <c r="M82" s="81">
        <f t="shared" si="19"/>
        <v>9.7518078115758779</v>
      </c>
      <c r="O82" s="78">
        <f t="shared" si="20"/>
        <v>-0.30633951240552487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0.30633951240552487</v>
      </c>
      <c r="T82">
        <v>81</v>
      </c>
      <c r="U82" s="87">
        <f>IFERROR(-HLOOKUP($U$1,IEX!$W$2:$BH$98,T82,FALSE),0)</f>
        <v>0</v>
      </c>
      <c r="V82" s="88">
        <f t="shared" si="21"/>
        <v>9.4454682991703525</v>
      </c>
      <c r="W82" s="94"/>
      <c r="X82" s="88">
        <v>0.41866400028755069</v>
      </c>
      <c r="Y82" s="88">
        <v>0</v>
      </c>
      <c r="Z82" s="88">
        <v>0</v>
      </c>
      <c r="AA82" s="88">
        <v>0</v>
      </c>
      <c r="AB82" s="88">
        <v>0</v>
      </c>
      <c r="AC82" s="88">
        <v>9.0268042988828014</v>
      </c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>
        <v>7.5640000000000001</v>
      </c>
      <c r="C83" s="23"/>
      <c r="D83" s="23"/>
      <c r="E83" s="23"/>
      <c r="F83" s="23"/>
      <c r="G83" s="23"/>
      <c r="H83" s="23"/>
      <c r="I83" s="23"/>
      <c r="J83" s="23">
        <v>0.30633951240552487</v>
      </c>
      <c r="K83" s="25">
        <f t="shared" si="17"/>
        <v>0.30633951240552487</v>
      </c>
      <c r="L83" s="24">
        <f t="shared" si="18"/>
        <v>9.4454682991703525</v>
      </c>
      <c r="M83" s="81">
        <f t="shared" si="19"/>
        <v>9.7518078115758779</v>
      </c>
      <c r="O83" s="78">
        <f t="shared" si="20"/>
        <v>-0.30633951240552487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0.30633951240552487</v>
      </c>
      <c r="T83">
        <v>82</v>
      </c>
      <c r="U83" s="87">
        <f>IFERROR(-HLOOKUP($U$1,IEX!$W$2:$BH$98,T83,FALSE),0)</f>
        <v>0</v>
      </c>
      <c r="V83" s="88">
        <f t="shared" si="21"/>
        <v>9.4454682991703525</v>
      </c>
      <c r="W83" s="94"/>
      <c r="X83" s="88">
        <v>0.41866400028755069</v>
      </c>
      <c r="Y83" s="88">
        <v>0</v>
      </c>
      <c r="Z83" s="88">
        <v>0</v>
      </c>
      <c r="AA83" s="88">
        <v>0</v>
      </c>
      <c r="AB83" s="88">
        <v>0</v>
      </c>
      <c r="AC83" s="88">
        <v>9.0268042988828014</v>
      </c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>
        <v>10.504</v>
      </c>
      <c r="C84" s="23"/>
      <c r="D84" s="23"/>
      <c r="E84" s="23"/>
      <c r="F84" s="23"/>
      <c r="G84" s="23"/>
      <c r="H84" s="23"/>
      <c r="I84" s="23"/>
      <c r="J84" s="23">
        <v>0.30633951240552487</v>
      </c>
      <c r="K84" s="25">
        <f t="shared" si="17"/>
        <v>0.30633951240552487</v>
      </c>
      <c r="L84" s="24">
        <f t="shared" si="18"/>
        <v>9.4454682991703525</v>
      </c>
      <c r="M84" s="81">
        <f t="shared" si="19"/>
        <v>9.7518078115758779</v>
      </c>
      <c r="O84" s="78">
        <f t="shared" si="20"/>
        <v>-0.30633951240552487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0.30633951240552487</v>
      </c>
      <c r="T84">
        <v>83</v>
      </c>
      <c r="U84" s="87">
        <f>IFERROR(-HLOOKUP($U$1,IEX!$W$2:$BH$98,T84,FALSE),0)</f>
        <v>0</v>
      </c>
      <c r="V84" s="88">
        <f t="shared" si="21"/>
        <v>9.4454682991703525</v>
      </c>
      <c r="W84" s="94"/>
      <c r="X84" s="88">
        <v>0.41866400028755069</v>
      </c>
      <c r="Y84" s="88">
        <v>0</v>
      </c>
      <c r="Z84" s="88">
        <v>0</v>
      </c>
      <c r="AA84" s="88">
        <v>0</v>
      </c>
      <c r="AB84" s="88">
        <v>0</v>
      </c>
      <c r="AC84" s="88">
        <v>9.0268042988828014</v>
      </c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>
        <v>11.464</v>
      </c>
      <c r="C85" s="23"/>
      <c r="D85" s="23"/>
      <c r="E85" s="23"/>
      <c r="F85" s="23"/>
      <c r="G85" s="23"/>
      <c r="H85" s="23"/>
      <c r="I85" s="23"/>
      <c r="J85" s="23">
        <v>0.30633951240552487</v>
      </c>
      <c r="K85" s="25">
        <f t="shared" si="17"/>
        <v>0.30633951240552487</v>
      </c>
      <c r="L85" s="24">
        <f t="shared" si="18"/>
        <v>9.4454682991703525</v>
      </c>
      <c r="M85" s="81">
        <f t="shared" si="19"/>
        <v>9.7518078115758779</v>
      </c>
      <c r="O85" s="78">
        <f t="shared" si="20"/>
        <v>-0.30633951240552487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0.30633951240552487</v>
      </c>
      <c r="T85">
        <v>84</v>
      </c>
      <c r="U85" s="87">
        <f>IFERROR(-HLOOKUP($U$1,IEX!$W$2:$BH$98,T85,FALSE),0)</f>
        <v>0</v>
      </c>
      <c r="V85" s="88">
        <f t="shared" si="21"/>
        <v>9.4454682991703525</v>
      </c>
      <c r="W85" s="94"/>
      <c r="X85" s="88">
        <v>0.41866400028755069</v>
      </c>
      <c r="Y85" s="88">
        <v>0</v>
      </c>
      <c r="Z85" s="88">
        <v>0</v>
      </c>
      <c r="AA85" s="88">
        <v>0</v>
      </c>
      <c r="AB85" s="88">
        <v>0</v>
      </c>
      <c r="AC85" s="88">
        <v>9.0268042988828014</v>
      </c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>
        <v>12.576000000000001</v>
      </c>
      <c r="C86" s="23"/>
      <c r="D86" s="23"/>
      <c r="E86" s="23"/>
      <c r="F86" s="23"/>
      <c r="G86" s="23"/>
      <c r="H86" s="23"/>
      <c r="I86" s="23"/>
      <c r="J86" s="23">
        <v>0.30633951240552487</v>
      </c>
      <c r="K86" s="25">
        <f t="shared" si="17"/>
        <v>0.30633951240552487</v>
      </c>
      <c r="L86" s="24">
        <f t="shared" si="18"/>
        <v>9.4454682991703525</v>
      </c>
      <c r="M86" s="81">
        <f t="shared" si="19"/>
        <v>9.7518078115758779</v>
      </c>
      <c r="O86" s="78">
        <f t="shared" si="20"/>
        <v>-0.30633951240552487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0.30633951240552487</v>
      </c>
      <c r="T86">
        <v>85</v>
      </c>
      <c r="U86" s="87">
        <f>IFERROR(-HLOOKUP($U$1,IEX!$W$2:$BH$98,T86,FALSE),0)</f>
        <v>0</v>
      </c>
      <c r="V86" s="88">
        <f t="shared" si="21"/>
        <v>9.4454682991703525</v>
      </c>
      <c r="W86" s="94"/>
      <c r="X86" s="88">
        <v>0.41866400028755069</v>
      </c>
      <c r="Y86" s="88">
        <v>0</v>
      </c>
      <c r="Z86" s="88">
        <v>0</v>
      </c>
      <c r="AA86" s="88">
        <v>0</v>
      </c>
      <c r="AB86" s="88">
        <v>0</v>
      </c>
      <c r="AC86" s="88">
        <v>9.0268042988828014</v>
      </c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>
        <v>12.364000000000001</v>
      </c>
      <c r="C87" s="23"/>
      <c r="D87" s="23"/>
      <c r="E87" s="23"/>
      <c r="F87" s="23"/>
      <c r="G87" s="23"/>
      <c r="H87" s="23"/>
      <c r="I87" s="23"/>
      <c r="J87" s="23">
        <v>0.30633951240552487</v>
      </c>
      <c r="K87" s="25">
        <f t="shared" si="17"/>
        <v>0.30633951240552487</v>
      </c>
      <c r="L87" s="24">
        <f t="shared" si="18"/>
        <v>9.4454682991703525</v>
      </c>
      <c r="M87" s="81">
        <f t="shared" si="19"/>
        <v>9.7518078115758779</v>
      </c>
      <c r="O87" s="78">
        <f t="shared" si="20"/>
        <v>-0.30633951240552487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0.30633951240552487</v>
      </c>
      <c r="T87">
        <v>86</v>
      </c>
      <c r="U87" s="87">
        <f>IFERROR(-HLOOKUP($U$1,IEX!$W$2:$BH$98,T87,FALSE),0)</f>
        <v>0</v>
      </c>
      <c r="V87" s="88">
        <f t="shared" si="21"/>
        <v>9.4454682991703525</v>
      </c>
      <c r="W87" s="94"/>
      <c r="X87" s="88">
        <v>0.41866400028755069</v>
      </c>
      <c r="Y87" s="88">
        <v>0</v>
      </c>
      <c r="Z87" s="88">
        <v>0</v>
      </c>
      <c r="AA87" s="88">
        <v>0</v>
      </c>
      <c r="AB87" s="88">
        <v>0</v>
      </c>
      <c r="AC87" s="88">
        <v>9.0268042988828014</v>
      </c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>
        <v>11.04</v>
      </c>
      <c r="C88" s="23"/>
      <c r="D88" s="23"/>
      <c r="E88" s="23"/>
      <c r="F88" s="23"/>
      <c r="G88" s="23"/>
      <c r="H88" s="23"/>
      <c r="I88" s="23"/>
      <c r="J88" s="23">
        <v>0.30633951240552487</v>
      </c>
      <c r="K88" s="25">
        <f t="shared" si="17"/>
        <v>0.30633951240552487</v>
      </c>
      <c r="L88" s="24">
        <f t="shared" si="18"/>
        <v>9.4454682991703525</v>
      </c>
      <c r="M88" s="81">
        <f t="shared" si="19"/>
        <v>9.7518078115758779</v>
      </c>
      <c r="O88" s="78">
        <f t="shared" si="20"/>
        <v>-0.30633951240552487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0.30633951240552487</v>
      </c>
      <c r="T88">
        <v>87</v>
      </c>
      <c r="U88" s="87">
        <f>IFERROR(-HLOOKUP($U$1,IEX!$W$2:$BH$98,T88,FALSE),0)</f>
        <v>0</v>
      </c>
      <c r="V88" s="88">
        <f t="shared" si="21"/>
        <v>9.4454682991703525</v>
      </c>
      <c r="W88" s="94"/>
      <c r="X88" s="88">
        <v>0.41866400028755069</v>
      </c>
      <c r="Y88" s="88">
        <v>0</v>
      </c>
      <c r="Z88" s="88">
        <v>0</v>
      </c>
      <c r="AA88" s="88">
        <v>0</v>
      </c>
      <c r="AB88" s="88">
        <v>0</v>
      </c>
      <c r="AC88" s="88">
        <v>9.0268042988828014</v>
      </c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>
        <v>11.02</v>
      </c>
      <c r="C89" s="23"/>
      <c r="D89" s="23"/>
      <c r="E89" s="23"/>
      <c r="F89" s="23"/>
      <c r="G89" s="23"/>
      <c r="H89" s="23"/>
      <c r="I89" s="23"/>
      <c r="J89" s="23">
        <v>0.30633951240552487</v>
      </c>
      <c r="K89" s="25">
        <f t="shared" si="17"/>
        <v>0.30633951240552487</v>
      </c>
      <c r="L89" s="24">
        <f t="shared" si="18"/>
        <v>9.4454682991703525</v>
      </c>
      <c r="M89" s="81">
        <f t="shared" si="19"/>
        <v>9.7518078115758779</v>
      </c>
      <c r="O89" s="78">
        <f t="shared" si="20"/>
        <v>-0.30633951240552487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0.30633951240552487</v>
      </c>
      <c r="T89">
        <v>88</v>
      </c>
      <c r="U89" s="87">
        <f>IFERROR(-HLOOKUP($U$1,IEX!$W$2:$BH$98,T89,FALSE),0)</f>
        <v>0</v>
      </c>
      <c r="V89" s="88">
        <f t="shared" si="21"/>
        <v>9.4454682991703525</v>
      </c>
      <c r="W89" s="94"/>
      <c r="X89" s="88">
        <v>0.41866400028755069</v>
      </c>
      <c r="Y89" s="88">
        <v>0</v>
      </c>
      <c r="Z89" s="88">
        <v>0</v>
      </c>
      <c r="AA89" s="88">
        <v>0</v>
      </c>
      <c r="AB89" s="88">
        <v>0</v>
      </c>
      <c r="AC89" s="88">
        <v>9.0268042988828014</v>
      </c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>
        <v>12.712</v>
      </c>
      <c r="C90" s="23"/>
      <c r="D90" s="23"/>
      <c r="E90" s="23"/>
      <c r="F90" s="23"/>
      <c r="G90" s="23"/>
      <c r="H90" s="23"/>
      <c r="I90" s="23"/>
      <c r="J90" s="23">
        <v>0.30633951240552487</v>
      </c>
      <c r="K90" s="25">
        <f t="shared" si="17"/>
        <v>0.30633951240552487</v>
      </c>
      <c r="L90" s="24">
        <f t="shared" si="18"/>
        <v>9.4454682991703525</v>
      </c>
      <c r="M90" s="81">
        <f t="shared" si="19"/>
        <v>9.7518078115758779</v>
      </c>
      <c r="O90" s="78">
        <f t="shared" si="20"/>
        <v>-0.30633951240552487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0.30633951240552487</v>
      </c>
      <c r="T90">
        <v>89</v>
      </c>
      <c r="U90" s="87">
        <f>IFERROR(-HLOOKUP($U$1,IEX!$W$2:$BH$98,T90,FALSE),0)</f>
        <v>0</v>
      </c>
      <c r="V90" s="88">
        <f t="shared" si="21"/>
        <v>9.4454682991703525</v>
      </c>
      <c r="W90" s="94"/>
      <c r="X90" s="88">
        <v>0.41866400028755069</v>
      </c>
      <c r="Y90" s="88">
        <v>0</v>
      </c>
      <c r="Z90" s="88">
        <v>0</v>
      </c>
      <c r="AA90" s="88">
        <v>0</v>
      </c>
      <c r="AB90" s="88">
        <v>0</v>
      </c>
      <c r="AC90" s="88">
        <v>9.0268042988828014</v>
      </c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>
        <v>13.48</v>
      </c>
      <c r="C91" s="23"/>
      <c r="D91" s="23"/>
      <c r="E91" s="23"/>
      <c r="F91" s="23"/>
      <c r="G91" s="23"/>
      <c r="H91" s="23"/>
      <c r="I91" s="23"/>
      <c r="J91" s="23">
        <v>0.30633951240552487</v>
      </c>
      <c r="K91" s="25">
        <f t="shared" si="17"/>
        <v>0.30633951240552487</v>
      </c>
      <c r="L91" s="24">
        <f t="shared" si="18"/>
        <v>9.4454682991703525</v>
      </c>
      <c r="M91" s="81">
        <f t="shared" si="19"/>
        <v>9.7518078115758779</v>
      </c>
      <c r="O91" s="78">
        <f t="shared" si="20"/>
        <v>-0.30633951240552487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0.30633951240552487</v>
      </c>
      <c r="T91">
        <v>90</v>
      </c>
      <c r="U91" s="87">
        <f>IFERROR(-HLOOKUP($U$1,IEX!$W$2:$BH$98,T91,FALSE),0)</f>
        <v>0</v>
      </c>
      <c r="V91" s="88">
        <f t="shared" si="21"/>
        <v>9.4454682991703525</v>
      </c>
      <c r="W91" s="94"/>
      <c r="X91" s="88">
        <v>0.41866400028755069</v>
      </c>
      <c r="Y91" s="88">
        <v>0</v>
      </c>
      <c r="Z91" s="88">
        <v>0</v>
      </c>
      <c r="AA91" s="88">
        <v>0</v>
      </c>
      <c r="AB91" s="88">
        <v>0</v>
      </c>
      <c r="AC91" s="88">
        <v>9.0268042988828014</v>
      </c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>
        <v>12.788</v>
      </c>
      <c r="C92" s="23"/>
      <c r="D92" s="23"/>
      <c r="E92" s="23"/>
      <c r="F92" s="23"/>
      <c r="G92" s="23"/>
      <c r="H92" s="23"/>
      <c r="I92" s="23"/>
      <c r="J92" s="23">
        <v>0.30633951240552487</v>
      </c>
      <c r="K92" s="25">
        <f t="shared" si="17"/>
        <v>0.30633951240552487</v>
      </c>
      <c r="L92" s="24">
        <f t="shared" si="18"/>
        <v>9.4454682991703525</v>
      </c>
      <c r="M92" s="81">
        <f t="shared" si="19"/>
        <v>9.7518078115758779</v>
      </c>
      <c r="O92" s="78">
        <f t="shared" si="20"/>
        <v>-0.30633951240552487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0.30633951240552487</v>
      </c>
      <c r="T92">
        <v>91</v>
      </c>
      <c r="U92" s="87">
        <f>IFERROR(-HLOOKUP($U$1,IEX!$W$2:$BH$98,T92,FALSE),0)</f>
        <v>0</v>
      </c>
      <c r="V92" s="88">
        <f t="shared" si="21"/>
        <v>9.4454682991703525</v>
      </c>
      <c r="W92" s="94"/>
      <c r="X92" s="88">
        <v>0.41866400028755069</v>
      </c>
      <c r="Y92" s="88">
        <v>0</v>
      </c>
      <c r="Z92" s="88">
        <v>0</v>
      </c>
      <c r="AA92" s="88">
        <v>0</v>
      </c>
      <c r="AB92" s="88">
        <v>0</v>
      </c>
      <c r="AC92" s="88">
        <v>9.0268042988828014</v>
      </c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>
        <v>12.712</v>
      </c>
      <c r="C93" s="23"/>
      <c r="D93" s="23"/>
      <c r="E93" s="23"/>
      <c r="F93" s="23"/>
      <c r="G93" s="23"/>
      <c r="H93" s="23"/>
      <c r="I93" s="23"/>
      <c r="J93" s="23">
        <v>0.30633951240552487</v>
      </c>
      <c r="K93" s="25">
        <f t="shared" si="17"/>
        <v>0.30633951240552487</v>
      </c>
      <c r="L93" s="24">
        <f t="shared" si="18"/>
        <v>9.4454682991703525</v>
      </c>
      <c r="M93" s="81">
        <f t="shared" si="19"/>
        <v>9.7518078115758779</v>
      </c>
      <c r="O93" s="78">
        <f t="shared" si="20"/>
        <v>-0.30633951240552487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0.30633951240552487</v>
      </c>
      <c r="T93">
        <v>92</v>
      </c>
      <c r="U93" s="87">
        <f>IFERROR(-HLOOKUP($U$1,IEX!$W$2:$BH$98,T93,FALSE),0)</f>
        <v>0</v>
      </c>
      <c r="V93" s="88">
        <f t="shared" si="21"/>
        <v>9.4454682991703525</v>
      </c>
      <c r="W93" s="94"/>
      <c r="X93" s="88">
        <v>0.41866400028755069</v>
      </c>
      <c r="Y93" s="88">
        <v>0</v>
      </c>
      <c r="Z93" s="88">
        <v>0</v>
      </c>
      <c r="AA93" s="88">
        <v>0</v>
      </c>
      <c r="AB93" s="88">
        <v>0</v>
      </c>
      <c r="AC93" s="88">
        <v>9.0268042988828014</v>
      </c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>
        <v>13.9</v>
      </c>
      <c r="C94" s="23"/>
      <c r="D94" s="23"/>
      <c r="E94" s="23"/>
      <c r="F94" s="23"/>
      <c r="G94" s="23"/>
      <c r="H94" s="23"/>
      <c r="I94" s="23"/>
      <c r="J94" s="23">
        <v>0.30633951240552487</v>
      </c>
      <c r="K94" s="25">
        <f t="shared" si="17"/>
        <v>0.30633951240552487</v>
      </c>
      <c r="L94" s="24">
        <f t="shared" si="18"/>
        <v>9.4454682991703525</v>
      </c>
      <c r="M94" s="81">
        <f t="shared" si="19"/>
        <v>9.7518078115758779</v>
      </c>
      <c r="O94" s="78">
        <f t="shared" si="20"/>
        <v>-0.30633951240552487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0.30633951240552487</v>
      </c>
      <c r="T94">
        <v>93</v>
      </c>
      <c r="U94" s="87">
        <f>IFERROR(-HLOOKUP($U$1,IEX!$W$2:$BH$98,T94,FALSE),0)</f>
        <v>0</v>
      </c>
      <c r="V94" s="88">
        <f t="shared" si="21"/>
        <v>9.4454682991703525</v>
      </c>
      <c r="W94" s="94"/>
      <c r="X94" s="88">
        <v>0.41866400028755069</v>
      </c>
      <c r="Y94" s="88">
        <v>0</v>
      </c>
      <c r="Z94" s="88">
        <v>0</v>
      </c>
      <c r="AA94" s="88">
        <v>0</v>
      </c>
      <c r="AB94" s="88">
        <v>0</v>
      </c>
      <c r="AC94" s="88">
        <v>9.0268042988828014</v>
      </c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>
        <v>12.172000000000001</v>
      </c>
      <c r="C95" s="23"/>
      <c r="D95" s="23"/>
      <c r="E95" s="23"/>
      <c r="F95" s="23"/>
      <c r="G95" s="23"/>
      <c r="H95" s="23"/>
      <c r="I95" s="23"/>
      <c r="J95" s="23">
        <v>0.30633951240552487</v>
      </c>
      <c r="K95" s="25">
        <f t="shared" si="17"/>
        <v>0.30633951240552487</v>
      </c>
      <c r="L95" s="24">
        <f t="shared" si="18"/>
        <v>9.4454682991703525</v>
      </c>
      <c r="M95" s="81">
        <f t="shared" si="19"/>
        <v>9.7518078115758779</v>
      </c>
      <c r="O95" s="78">
        <f t="shared" si="20"/>
        <v>-0.30633951240552487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0.30633951240552487</v>
      </c>
      <c r="T95">
        <v>94</v>
      </c>
      <c r="U95" s="87">
        <f>IFERROR(-HLOOKUP($U$1,IEX!$W$2:$BH$98,T95,FALSE),0)</f>
        <v>0</v>
      </c>
      <c r="V95" s="88">
        <f t="shared" si="21"/>
        <v>9.4454682991703525</v>
      </c>
      <c r="W95" s="94"/>
      <c r="X95" s="88">
        <v>0.41866400028755069</v>
      </c>
      <c r="Y95" s="88">
        <v>0</v>
      </c>
      <c r="Z95" s="88">
        <v>0</v>
      </c>
      <c r="AA95" s="88">
        <v>0</v>
      </c>
      <c r="AB95" s="88">
        <v>0</v>
      </c>
      <c r="AC95" s="88">
        <v>9.0268042988828014</v>
      </c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>
        <v>12.055999999999999</v>
      </c>
      <c r="C96" s="23"/>
      <c r="D96" s="23"/>
      <c r="E96" s="23"/>
      <c r="F96" s="23"/>
      <c r="G96" s="23"/>
      <c r="H96" s="23"/>
      <c r="I96" s="23"/>
      <c r="J96" s="23">
        <v>0.30633951240552487</v>
      </c>
      <c r="K96" s="25">
        <f t="shared" si="17"/>
        <v>0.30633951240552487</v>
      </c>
      <c r="L96" s="24">
        <f t="shared" si="18"/>
        <v>9.4454682991703525</v>
      </c>
      <c r="M96" s="81">
        <f t="shared" si="19"/>
        <v>9.7518078115758779</v>
      </c>
      <c r="O96" s="78">
        <f t="shared" si="20"/>
        <v>-0.30633951240552487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0.30633951240552487</v>
      </c>
      <c r="T96">
        <v>95</v>
      </c>
      <c r="U96" s="87">
        <f>IFERROR(-HLOOKUP($U$1,IEX!$W$2:$BH$98,T96,FALSE),0)</f>
        <v>0</v>
      </c>
      <c r="V96" s="88">
        <f t="shared" si="21"/>
        <v>9.4454682991703525</v>
      </c>
      <c r="W96" s="94"/>
      <c r="X96" s="88">
        <v>0.41866400028755069</v>
      </c>
      <c r="Y96" s="88">
        <v>0</v>
      </c>
      <c r="Z96" s="88">
        <v>0</v>
      </c>
      <c r="AA96" s="88">
        <v>0</v>
      </c>
      <c r="AB96" s="88">
        <v>0</v>
      </c>
      <c r="AC96" s="88">
        <v>9.0268042988828014</v>
      </c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>
        <v>12.343999999999999</v>
      </c>
      <c r="C97" s="23"/>
      <c r="D97" s="23"/>
      <c r="E97" s="23"/>
      <c r="F97" s="23"/>
      <c r="G97" s="23"/>
      <c r="H97" s="23"/>
      <c r="I97" s="23"/>
      <c r="J97" s="23">
        <v>0.30633951240552487</v>
      </c>
      <c r="K97" s="25">
        <f t="shared" si="17"/>
        <v>0.30633951240552487</v>
      </c>
      <c r="L97" s="24">
        <f t="shared" si="18"/>
        <v>9.4454682991703525</v>
      </c>
      <c r="M97" s="81">
        <f t="shared" si="19"/>
        <v>9.7518078115758779</v>
      </c>
      <c r="O97" s="78">
        <f t="shared" si="20"/>
        <v>-0.30633951240552487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0.30633951240552487</v>
      </c>
      <c r="T97">
        <v>96</v>
      </c>
      <c r="U97" s="87">
        <f>IFERROR(-HLOOKUP($U$1,IEX!$W$2:$BH$98,T97,FALSE),0)</f>
        <v>0</v>
      </c>
      <c r="V97" s="88">
        <f t="shared" si="21"/>
        <v>9.4454682991703525</v>
      </c>
      <c r="W97" s="94"/>
      <c r="X97" s="88">
        <v>0.41866400028755069</v>
      </c>
      <c r="Y97" s="88">
        <v>0</v>
      </c>
      <c r="Z97" s="88">
        <v>0</v>
      </c>
      <c r="AA97" s="88">
        <v>0</v>
      </c>
      <c r="AB97" s="88">
        <v>0</v>
      </c>
      <c r="AC97" s="88">
        <v>9.0268042988828014</v>
      </c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>
        <v>12.5</v>
      </c>
      <c r="C98" s="23"/>
      <c r="D98" s="23"/>
      <c r="E98" s="23"/>
      <c r="F98" s="23"/>
      <c r="G98" s="23"/>
      <c r="H98" s="23"/>
      <c r="I98" s="23"/>
      <c r="J98" s="23">
        <v>0.30633951240552487</v>
      </c>
      <c r="K98" s="25">
        <f t="shared" si="17"/>
        <v>0.30633951240552487</v>
      </c>
      <c r="L98" s="24">
        <f t="shared" si="18"/>
        <v>9.4454682991703525</v>
      </c>
      <c r="M98" s="81">
        <f t="shared" si="19"/>
        <v>9.7518078115758779</v>
      </c>
      <c r="O98" s="78">
        <f t="shared" si="20"/>
        <v>-0.30633951240552487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0.30633951240552487</v>
      </c>
      <c r="T98">
        <v>97</v>
      </c>
      <c r="U98" s="87">
        <f>IFERROR(-HLOOKUP($U$1,IEX!$W$2:$BH$98,T98,FALSE),0)</f>
        <v>0</v>
      </c>
      <c r="V98" s="88">
        <f t="shared" si="21"/>
        <v>9.4454682991703525</v>
      </c>
      <c r="W98" s="94"/>
      <c r="X98" s="88">
        <v>0.41866400028755069</v>
      </c>
      <c r="Y98" s="88">
        <v>0</v>
      </c>
      <c r="Z98" s="88">
        <v>0</v>
      </c>
      <c r="AA98" s="88">
        <v>0</v>
      </c>
      <c r="AB98" s="88">
        <v>0</v>
      </c>
      <c r="AC98" s="88">
        <v>9.0268042988828014</v>
      </c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0.28949700000000012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7.3521482977326061E-3</v>
      </c>
      <c r="K99" s="25">
        <f t="shared" si="22"/>
        <v>7.3521482977326061E-3</v>
      </c>
      <c r="L99" s="25">
        <f t="shared" si="22"/>
        <v>0.2266912391800881</v>
      </c>
      <c r="M99" s="85">
        <f t="shared" si="22"/>
        <v>0.23404338747782097</v>
      </c>
      <c r="O99" s="78">
        <f>SUM(O3:O98)/4000</f>
        <v>-7.3521482977326061E-3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7.3521482977326061E-3</v>
      </c>
      <c r="U99" s="89">
        <f t="shared" ref="U99:AK99" si="24">SUM(U3:U98)/4000</f>
        <v>0</v>
      </c>
      <c r="V99" s="89">
        <f t="shared" si="24"/>
        <v>0.2266912391800881</v>
      </c>
      <c r="W99" s="94"/>
      <c r="X99" s="89">
        <f t="shared" si="24"/>
        <v>1.0047936006901197E-2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0.21664330317318692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1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1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3.2</v>
      </c>
      <c r="AD3" s="198">
        <v>0</v>
      </c>
      <c r="AE3" s="198">
        <v>0</v>
      </c>
      <c r="AF3" s="198">
        <v>0</v>
      </c>
      <c r="AG3" s="198">
        <v>18.79</v>
      </c>
      <c r="AH3" s="198">
        <v>0</v>
      </c>
      <c r="AI3" s="198">
        <v>20.61</v>
      </c>
      <c r="AJ3" s="198">
        <v>0</v>
      </c>
      <c r="AK3" s="198">
        <v>31.04</v>
      </c>
      <c r="AL3" s="198">
        <v>0</v>
      </c>
      <c r="AM3" s="198">
        <v>0</v>
      </c>
      <c r="AN3" s="198">
        <v>0</v>
      </c>
      <c r="AO3" s="198">
        <v>8.74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3.2</v>
      </c>
      <c r="AD4" s="198">
        <v>0</v>
      </c>
      <c r="AE4" s="198">
        <v>0</v>
      </c>
      <c r="AF4" s="198">
        <v>0</v>
      </c>
      <c r="AG4" s="198">
        <v>18.79</v>
      </c>
      <c r="AH4" s="198">
        <v>0</v>
      </c>
      <c r="AI4" s="198">
        <v>58.84</v>
      </c>
      <c r="AJ4" s="198">
        <v>0</v>
      </c>
      <c r="AK4" s="198">
        <v>31.04</v>
      </c>
      <c r="AL4" s="198">
        <v>0</v>
      </c>
      <c r="AM4" s="198">
        <v>0</v>
      </c>
      <c r="AN4" s="198">
        <v>0</v>
      </c>
      <c r="AO4" s="198">
        <v>8.74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3.2</v>
      </c>
      <c r="AD5" s="198">
        <v>0</v>
      </c>
      <c r="AE5" s="198">
        <v>0</v>
      </c>
      <c r="AF5" s="198">
        <v>0</v>
      </c>
      <c r="AG5" s="198">
        <v>18.79</v>
      </c>
      <c r="AH5" s="198">
        <v>0</v>
      </c>
      <c r="AI5" s="198">
        <v>58.84</v>
      </c>
      <c r="AJ5" s="198">
        <v>0</v>
      </c>
      <c r="AK5" s="198">
        <v>31.04</v>
      </c>
      <c r="AL5" s="198">
        <v>0</v>
      </c>
      <c r="AM5" s="198">
        <v>0</v>
      </c>
      <c r="AN5" s="198">
        <v>0</v>
      </c>
      <c r="AO5" s="198">
        <v>9.4600000000000009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3.2</v>
      </c>
      <c r="AD6" s="198">
        <v>0</v>
      </c>
      <c r="AE6" s="198">
        <v>0</v>
      </c>
      <c r="AF6" s="198">
        <v>0</v>
      </c>
      <c r="AG6" s="198">
        <v>18.79</v>
      </c>
      <c r="AH6" s="198">
        <v>0</v>
      </c>
      <c r="AI6" s="198">
        <v>58.84</v>
      </c>
      <c r="AJ6" s="198">
        <v>0</v>
      </c>
      <c r="AK6" s="198">
        <v>31.04</v>
      </c>
      <c r="AL6" s="198">
        <v>0</v>
      </c>
      <c r="AM6" s="198">
        <v>0</v>
      </c>
      <c r="AN6" s="198">
        <v>0</v>
      </c>
      <c r="AO6" s="198">
        <v>9.86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3.2</v>
      </c>
      <c r="AD7" s="198">
        <v>0</v>
      </c>
      <c r="AE7" s="198">
        <v>0</v>
      </c>
      <c r="AF7" s="198">
        <v>0</v>
      </c>
      <c r="AG7" s="198">
        <v>18.79</v>
      </c>
      <c r="AH7" s="198">
        <v>0</v>
      </c>
      <c r="AI7" s="198">
        <v>58.84</v>
      </c>
      <c r="AJ7" s="198">
        <v>0</v>
      </c>
      <c r="AK7" s="198">
        <v>31.04</v>
      </c>
      <c r="AL7" s="198">
        <v>0</v>
      </c>
      <c r="AM7" s="198">
        <v>0</v>
      </c>
      <c r="AN7" s="198">
        <v>0</v>
      </c>
      <c r="AO7" s="198">
        <v>9.06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3.2</v>
      </c>
      <c r="AD8" s="198">
        <v>0</v>
      </c>
      <c r="AE8" s="198">
        <v>0</v>
      </c>
      <c r="AF8" s="198">
        <v>0</v>
      </c>
      <c r="AG8" s="198">
        <v>18.79</v>
      </c>
      <c r="AH8" s="198">
        <v>0</v>
      </c>
      <c r="AI8" s="198">
        <v>30</v>
      </c>
      <c r="AJ8" s="198">
        <v>0</v>
      </c>
      <c r="AK8" s="198">
        <v>31.04</v>
      </c>
      <c r="AL8" s="198">
        <v>0</v>
      </c>
      <c r="AM8" s="198">
        <v>0</v>
      </c>
      <c r="AN8" s="198">
        <v>0</v>
      </c>
      <c r="AO8" s="198">
        <v>10.77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3.2</v>
      </c>
      <c r="AD9" s="198">
        <v>0</v>
      </c>
      <c r="AE9" s="198">
        <v>0</v>
      </c>
      <c r="AF9" s="198">
        <v>0</v>
      </c>
      <c r="AG9" s="198">
        <v>18.79</v>
      </c>
      <c r="AH9" s="198">
        <v>0</v>
      </c>
      <c r="AI9" s="198">
        <v>30</v>
      </c>
      <c r="AJ9" s="198">
        <v>0</v>
      </c>
      <c r="AK9" s="198">
        <v>31.04</v>
      </c>
      <c r="AL9" s="198">
        <v>0</v>
      </c>
      <c r="AM9" s="198">
        <v>0</v>
      </c>
      <c r="AN9" s="198">
        <v>0</v>
      </c>
      <c r="AO9" s="198">
        <v>11.12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3.2</v>
      </c>
      <c r="AD10" s="198">
        <v>0</v>
      </c>
      <c r="AE10" s="198">
        <v>0</v>
      </c>
      <c r="AF10" s="198">
        <v>0</v>
      </c>
      <c r="AG10" s="198">
        <v>18.79</v>
      </c>
      <c r="AH10" s="198">
        <v>0</v>
      </c>
      <c r="AI10" s="198">
        <v>30</v>
      </c>
      <c r="AJ10" s="198">
        <v>0</v>
      </c>
      <c r="AK10" s="198">
        <v>31.04</v>
      </c>
      <c r="AL10" s="198">
        <v>0</v>
      </c>
      <c r="AM10" s="198">
        <v>0</v>
      </c>
      <c r="AN10" s="198">
        <v>0</v>
      </c>
      <c r="AO10" s="198">
        <v>11.68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3.2</v>
      </c>
      <c r="AD11" s="198">
        <v>0</v>
      </c>
      <c r="AE11" s="198">
        <v>0</v>
      </c>
      <c r="AF11" s="198">
        <v>0</v>
      </c>
      <c r="AG11" s="198">
        <v>18.79</v>
      </c>
      <c r="AH11" s="198">
        <v>0</v>
      </c>
      <c r="AI11" s="198">
        <v>30</v>
      </c>
      <c r="AJ11" s="198">
        <v>0</v>
      </c>
      <c r="AK11" s="198">
        <v>31.04</v>
      </c>
      <c r="AL11" s="198">
        <v>0</v>
      </c>
      <c r="AM11" s="198">
        <v>0</v>
      </c>
      <c r="AN11" s="198">
        <v>0</v>
      </c>
      <c r="AO11" s="198">
        <v>10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3.2</v>
      </c>
      <c r="AD12" s="198">
        <v>0</v>
      </c>
      <c r="AE12" s="198">
        <v>0</v>
      </c>
      <c r="AF12" s="198">
        <v>0</v>
      </c>
      <c r="AG12" s="198">
        <v>18.79</v>
      </c>
      <c r="AH12" s="198">
        <v>0</v>
      </c>
      <c r="AI12" s="198">
        <v>30</v>
      </c>
      <c r="AJ12" s="198">
        <v>0</v>
      </c>
      <c r="AK12" s="198">
        <v>31.04</v>
      </c>
      <c r="AL12" s="198">
        <v>0</v>
      </c>
      <c r="AM12" s="198">
        <v>0</v>
      </c>
      <c r="AN12" s="198">
        <v>0</v>
      </c>
      <c r="AO12" s="198">
        <v>10.61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3.2</v>
      </c>
      <c r="AD13" s="198">
        <v>0</v>
      </c>
      <c r="AE13" s="198">
        <v>0</v>
      </c>
      <c r="AF13" s="198">
        <v>0</v>
      </c>
      <c r="AG13" s="198">
        <v>18.79</v>
      </c>
      <c r="AH13" s="198">
        <v>0</v>
      </c>
      <c r="AI13" s="198">
        <v>30</v>
      </c>
      <c r="AJ13" s="198">
        <v>0</v>
      </c>
      <c r="AK13" s="198">
        <v>31.04</v>
      </c>
      <c r="AL13" s="198">
        <v>0</v>
      </c>
      <c r="AM13" s="198">
        <v>0</v>
      </c>
      <c r="AN13" s="198">
        <v>0</v>
      </c>
      <c r="AO13" s="198">
        <v>10.98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3.2</v>
      </c>
      <c r="AD14" s="198">
        <v>0</v>
      </c>
      <c r="AE14" s="198">
        <v>0</v>
      </c>
      <c r="AF14" s="198">
        <v>0</v>
      </c>
      <c r="AG14" s="198">
        <v>18.79</v>
      </c>
      <c r="AH14" s="198">
        <v>0</v>
      </c>
      <c r="AI14" s="198">
        <v>30</v>
      </c>
      <c r="AJ14" s="198">
        <v>0</v>
      </c>
      <c r="AK14" s="198">
        <v>31.04</v>
      </c>
      <c r="AL14" s="198">
        <v>0</v>
      </c>
      <c r="AM14" s="198">
        <v>0</v>
      </c>
      <c r="AN14" s="198">
        <v>0</v>
      </c>
      <c r="AO14" s="198">
        <v>11.52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3.2</v>
      </c>
      <c r="AD15" s="198">
        <v>0</v>
      </c>
      <c r="AE15" s="198">
        <v>0</v>
      </c>
      <c r="AF15" s="198">
        <v>0</v>
      </c>
      <c r="AG15" s="198">
        <v>18.79</v>
      </c>
      <c r="AH15" s="198">
        <v>0</v>
      </c>
      <c r="AI15" s="198">
        <v>30</v>
      </c>
      <c r="AJ15" s="198">
        <v>0</v>
      </c>
      <c r="AK15" s="198">
        <v>31.04</v>
      </c>
      <c r="AL15" s="198">
        <v>0</v>
      </c>
      <c r="AM15" s="198">
        <v>0</v>
      </c>
      <c r="AN15" s="198">
        <v>0</v>
      </c>
      <c r="AO15" s="198">
        <v>10.33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3.2</v>
      </c>
      <c r="AD16" s="198">
        <v>0</v>
      </c>
      <c r="AE16" s="198">
        <v>0</v>
      </c>
      <c r="AF16" s="198">
        <v>0</v>
      </c>
      <c r="AG16" s="198">
        <v>18.79</v>
      </c>
      <c r="AH16" s="198">
        <v>0</v>
      </c>
      <c r="AI16" s="198">
        <v>30</v>
      </c>
      <c r="AJ16" s="198">
        <v>0</v>
      </c>
      <c r="AK16" s="198">
        <v>31.04</v>
      </c>
      <c r="AL16" s="198">
        <v>0</v>
      </c>
      <c r="AM16" s="198">
        <v>0</v>
      </c>
      <c r="AN16" s="198">
        <v>0</v>
      </c>
      <c r="AO16" s="198">
        <v>33.4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3.2</v>
      </c>
      <c r="AD17" s="198">
        <v>0</v>
      </c>
      <c r="AE17" s="198">
        <v>0</v>
      </c>
      <c r="AF17" s="198">
        <v>0</v>
      </c>
      <c r="AG17" s="198">
        <v>18.79</v>
      </c>
      <c r="AH17" s="198">
        <v>0</v>
      </c>
      <c r="AI17" s="198">
        <v>30</v>
      </c>
      <c r="AJ17" s="198">
        <v>0</v>
      </c>
      <c r="AK17" s="198">
        <v>31.04</v>
      </c>
      <c r="AL17" s="198">
        <v>0</v>
      </c>
      <c r="AM17" s="198">
        <v>0</v>
      </c>
      <c r="AN17" s="198">
        <v>0</v>
      </c>
      <c r="AO17" s="198">
        <v>43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3.17</v>
      </c>
      <c r="AD18" s="198">
        <v>0</v>
      </c>
      <c r="AE18" s="198">
        <v>0</v>
      </c>
      <c r="AF18" s="198">
        <v>0</v>
      </c>
      <c r="AG18" s="198">
        <v>18.79</v>
      </c>
      <c r="AH18" s="198">
        <v>0</v>
      </c>
      <c r="AI18" s="198">
        <v>30</v>
      </c>
      <c r="AJ18" s="198">
        <v>0</v>
      </c>
      <c r="AK18" s="198">
        <v>31.04</v>
      </c>
      <c r="AL18" s="198">
        <v>0</v>
      </c>
      <c r="AM18" s="198">
        <v>0</v>
      </c>
      <c r="AN18" s="198">
        <v>0</v>
      </c>
      <c r="AO18" s="198">
        <v>43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3.17</v>
      </c>
      <c r="AD19" s="198">
        <v>0</v>
      </c>
      <c r="AE19" s="198">
        <v>0</v>
      </c>
      <c r="AF19" s="198">
        <v>0</v>
      </c>
      <c r="AG19" s="198">
        <v>18.79</v>
      </c>
      <c r="AH19" s="198">
        <v>0</v>
      </c>
      <c r="AI19" s="198">
        <v>30</v>
      </c>
      <c r="AJ19" s="198">
        <v>0</v>
      </c>
      <c r="AK19" s="198">
        <v>31.04</v>
      </c>
      <c r="AL19" s="198">
        <v>0</v>
      </c>
      <c r="AM19" s="198">
        <v>0</v>
      </c>
      <c r="AN19" s="198">
        <v>0</v>
      </c>
      <c r="AO19" s="198">
        <v>12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3.17</v>
      </c>
      <c r="AD20" s="198">
        <v>0</v>
      </c>
      <c r="AE20" s="198">
        <v>0</v>
      </c>
      <c r="AF20" s="198">
        <v>0</v>
      </c>
      <c r="AG20" s="198">
        <v>18.79</v>
      </c>
      <c r="AH20" s="198">
        <v>0</v>
      </c>
      <c r="AI20" s="198">
        <v>30</v>
      </c>
      <c r="AJ20" s="198">
        <v>0</v>
      </c>
      <c r="AK20" s="198">
        <v>31.04</v>
      </c>
      <c r="AL20" s="198">
        <v>0</v>
      </c>
      <c r="AM20" s="198">
        <v>0</v>
      </c>
      <c r="AN20" s="198">
        <v>0</v>
      </c>
      <c r="AO20" s="198">
        <v>43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3.17</v>
      </c>
      <c r="AD21" s="198">
        <v>0</v>
      </c>
      <c r="AE21" s="198">
        <v>0</v>
      </c>
      <c r="AF21" s="198">
        <v>0</v>
      </c>
      <c r="AG21" s="198">
        <v>18.79</v>
      </c>
      <c r="AH21" s="198">
        <v>0</v>
      </c>
      <c r="AI21" s="198">
        <v>30</v>
      </c>
      <c r="AJ21" s="198">
        <v>0</v>
      </c>
      <c r="AK21" s="198">
        <v>31.04</v>
      </c>
      <c r="AL21" s="198">
        <v>0</v>
      </c>
      <c r="AM21" s="198">
        <v>0</v>
      </c>
      <c r="AN21" s="198">
        <v>0</v>
      </c>
      <c r="AO21" s="198">
        <v>39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3.17</v>
      </c>
      <c r="AD22" s="198">
        <v>0</v>
      </c>
      <c r="AE22" s="198">
        <v>0</v>
      </c>
      <c r="AF22" s="198">
        <v>0</v>
      </c>
      <c r="AG22" s="198">
        <v>18.79</v>
      </c>
      <c r="AH22" s="198">
        <v>0</v>
      </c>
      <c r="AI22" s="198">
        <v>30</v>
      </c>
      <c r="AJ22" s="198">
        <v>0</v>
      </c>
      <c r="AK22" s="198">
        <v>31.04</v>
      </c>
      <c r="AL22" s="198">
        <v>0</v>
      </c>
      <c r="AM22" s="198">
        <v>0</v>
      </c>
      <c r="AN22" s="198">
        <v>0</v>
      </c>
      <c r="AO22" s="198">
        <v>38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3.17</v>
      </c>
      <c r="AD23" s="198">
        <v>0</v>
      </c>
      <c r="AE23" s="198">
        <v>0</v>
      </c>
      <c r="AF23" s="198">
        <v>0</v>
      </c>
      <c r="AG23" s="198">
        <v>18.79</v>
      </c>
      <c r="AH23" s="198">
        <v>0</v>
      </c>
      <c r="AI23" s="198">
        <v>30</v>
      </c>
      <c r="AJ23" s="198">
        <v>0</v>
      </c>
      <c r="AK23" s="198">
        <v>31.04</v>
      </c>
      <c r="AL23" s="198">
        <v>0</v>
      </c>
      <c r="AM23" s="198">
        <v>0</v>
      </c>
      <c r="AN23" s="198">
        <v>0</v>
      </c>
      <c r="AO23" s="198">
        <v>13.06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3.17</v>
      </c>
      <c r="AD24" s="198">
        <v>0</v>
      </c>
      <c r="AE24" s="198">
        <v>0</v>
      </c>
      <c r="AF24" s="198">
        <v>0</v>
      </c>
      <c r="AG24" s="198">
        <v>18.79</v>
      </c>
      <c r="AH24" s="198">
        <v>0</v>
      </c>
      <c r="AI24" s="198">
        <v>30</v>
      </c>
      <c r="AJ24" s="198">
        <v>0</v>
      </c>
      <c r="AK24" s="198">
        <v>31.04</v>
      </c>
      <c r="AL24" s="198">
        <v>0</v>
      </c>
      <c r="AM24" s="198">
        <v>0</v>
      </c>
      <c r="AN24" s="198">
        <v>0</v>
      </c>
      <c r="AO24" s="198">
        <v>30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3.29</v>
      </c>
      <c r="AD25" s="198">
        <v>0</v>
      </c>
      <c r="AE25" s="198">
        <v>0</v>
      </c>
      <c r="AF25" s="198">
        <v>0</v>
      </c>
      <c r="AG25" s="198">
        <v>18.79</v>
      </c>
      <c r="AH25" s="198">
        <v>0</v>
      </c>
      <c r="AI25" s="198">
        <v>30</v>
      </c>
      <c r="AJ25" s="198">
        <v>0</v>
      </c>
      <c r="AK25" s="198">
        <v>31.04</v>
      </c>
      <c r="AL25" s="198">
        <v>0</v>
      </c>
      <c r="AM25" s="198">
        <v>0</v>
      </c>
      <c r="AN25" s="198">
        <v>0</v>
      </c>
      <c r="AO25" s="198">
        <v>14.33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3.29</v>
      </c>
      <c r="AD26" s="198">
        <v>0</v>
      </c>
      <c r="AE26" s="198">
        <v>0</v>
      </c>
      <c r="AF26" s="198">
        <v>0</v>
      </c>
      <c r="AG26" s="198">
        <v>18.79</v>
      </c>
      <c r="AH26" s="198">
        <v>0</v>
      </c>
      <c r="AI26" s="198">
        <v>30</v>
      </c>
      <c r="AJ26" s="198">
        <v>0</v>
      </c>
      <c r="AK26" s="198">
        <v>31.04</v>
      </c>
      <c r="AL26" s="198">
        <v>0</v>
      </c>
      <c r="AM26" s="198">
        <v>0</v>
      </c>
      <c r="AN26" s="198">
        <v>0</v>
      </c>
      <c r="AO26" s="198">
        <v>30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3.29</v>
      </c>
      <c r="AD27" s="198">
        <v>0</v>
      </c>
      <c r="AE27" s="198">
        <v>0</v>
      </c>
      <c r="AF27" s="198">
        <v>0</v>
      </c>
      <c r="AG27" s="198">
        <v>18.79</v>
      </c>
      <c r="AH27" s="198">
        <v>0</v>
      </c>
      <c r="AI27" s="198">
        <v>30</v>
      </c>
      <c r="AJ27" s="198">
        <v>0</v>
      </c>
      <c r="AK27" s="198">
        <v>31.04</v>
      </c>
      <c r="AL27" s="198">
        <v>0</v>
      </c>
      <c r="AM27" s="198">
        <v>0</v>
      </c>
      <c r="AN27" s="198">
        <v>0</v>
      </c>
      <c r="AO27" s="198">
        <v>14.33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3.29</v>
      </c>
      <c r="AD28" s="198">
        <v>0</v>
      </c>
      <c r="AE28" s="198">
        <v>0</v>
      </c>
      <c r="AF28" s="198">
        <v>0</v>
      </c>
      <c r="AG28" s="198">
        <v>18.79</v>
      </c>
      <c r="AH28" s="198">
        <v>0</v>
      </c>
      <c r="AI28" s="198">
        <v>30</v>
      </c>
      <c r="AJ28" s="198">
        <v>0</v>
      </c>
      <c r="AK28" s="198">
        <v>31.04</v>
      </c>
      <c r="AL28" s="198">
        <v>0</v>
      </c>
      <c r="AM28" s="198">
        <v>0</v>
      </c>
      <c r="AN28" s="198">
        <v>0</v>
      </c>
      <c r="AO28" s="198">
        <v>30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3.2</v>
      </c>
      <c r="AD29" s="198">
        <v>0</v>
      </c>
      <c r="AE29" s="198">
        <v>0</v>
      </c>
      <c r="AF29" s="198">
        <v>0</v>
      </c>
      <c r="AG29" s="198">
        <v>18.79</v>
      </c>
      <c r="AH29" s="198">
        <v>0</v>
      </c>
      <c r="AI29" s="198">
        <v>30</v>
      </c>
      <c r="AJ29" s="198">
        <v>0</v>
      </c>
      <c r="AK29" s="198">
        <v>31.04</v>
      </c>
      <c r="AL29" s="198">
        <v>0</v>
      </c>
      <c r="AM29" s="198">
        <v>0</v>
      </c>
      <c r="AN29" s="198">
        <v>0</v>
      </c>
      <c r="AO29" s="198">
        <v>14.33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3.2</v>
      </c>
      <c r="AD30" s="198">
        <v>0</v>
      </c>
      <c r="AE30" s="198">
        <v>0</v>
      </c>
      <c r="AF30" s="198">
        <v>0</v>
      </c>
      <c r="AG30" s="198">
        <v>18.79</v>
      </c>
      <c r="AH30" s="198">
        <v>0</v>
      </c>
      <c r="AI30" s="198">
        <v>30</v>
      </c>
      <c r="AJ30" s="198">
        <v>0</v>
      </c>
      <c r="AK30" s="198">
        <v>31.04</v>
      </c>
      <c r="AL30" s="198">
        <v>0</v>
      </c>
      <c r="AM30" s="198">
        <v>0</v>
      </c>
      <c r="AN30" s="198">
        <v>0</v>
      </c>
      <c r="AO30" s="198">
        <v>29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3.2</v>
      </c>
      <c r="AD31" s="198">
        <v>0</v>
      </c>
      <c r="AE31" s="198">
        <v>0</v>
      </c>
      <c r="AF31" s="198">
        <v>0</v>
      </c>
      <c r="AG31" s="198">
        <v>18.79</v>
      </c>
      <c r="AH31" s="198">
        <v>0</v>
      </c>
      <c r="AI31" s="198">
        <v>30</v>
      </c>
      <c r="AJ31" s="198">
        <v>0</v>
      </c>
      <c r="AK31" s="198">
        <v>31.04</v>
      </c>
      <c r="AL31" s="198">
        <v>0</v>
      </c>
      <c r="AM31" s="198">
        <v>0</v>
      </c>
      <c r="AN31" s="198">
        <v>0</v>
      </c>
      <c r="AO31" s="198">
        <v>14.1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3.2</v>
      </c>
      <c r="AD32" s="198">
        <v>0</v>
      </c>
      <c r="AE32" s="198">
        <v>0</v>
      </c>
      <c r="AF32" s="198">
        <v>0</v>
      </c>
      <c r="AG32" s="198">
        <v>18.79</v>
      </c>
      <c r="AH32" s="198">
        <v>0</v>
      </c>
      <c r="AI32" s="198">
        <v>30</v>
      </c>
      <c r="AJ32" s="198">
        <v>0</v>
      </c>
      <c r="AK32" s="198">
        <v>31.04</v>
      </c>
      <c r="AL32" s="198">
        <v>0</v>
      </c>
      <c r="AM32" s="198">
        <v>0</v>
      </c>
      <c r="AN32" s="198">
        <v>0</v>
      </c>
      <c r="AO32" s="198">
        <v>24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3.2</v>
      </c>
      <c r="AD33" s="198">
        <v>0</v>
      </c>
      <c r="AE33" s="198">
        <v>0</v>
      </c>
      <c r="AF33" s="198">
        <v>0</v>
      </c>
      <c r="AG33" s="198">
        <v>18.79</v>
      </c>
      <c r="AH33" s="198">
        <v>0</v>
      </c>
      <c r="AI33" s="198">
        <v>30</v>
      </c>
      <c r="AJ33" s="198">
        <v>0</v>
      </c>
      <c r="AK33" s="198">
        <v>31.04</v>
      </c>
      <c r="AL33" s="198">
        <v>0</v>
      </c>
      <c r="AM33" s="198">
        <v>0</v>
      </c>
      <c r="AN33" s="198">
        <v>0</v>
      </c>
      <c r="AO33" s="198">
        <v>13.06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3.2</v>
      </c>
      <c r="AD34" s="198">
        <v>0</v>
      </c>
      <c r="AE34" s="198">
        <v>0</v>
      </c>
      <c r="AF34" s="198">
        <v>0</v>
      </c>
      <c r="AG34" s="198">
        <v>18.79</v>
      </c>
      <c r="AH34" s="198">
        <v>0</v>
      </c>
      <c r="AI34" s="198">
        <v>30</v>
      </c>
      <c r="AJ34" s="198">
        <v>0</v>
      </c>
      <c r="AK34" s="198">
        <v>31.04</v>
      </c>
      <c r="AL34" s="198">
        <v>0</v>
      </c>
      <c r="AM34" s="198">
        <v>0</v>
      </c>
      <c r="AN34" s="198">
        <v>0</v>
      </c>
      <c r="AO34" s="198">
        <v>13.57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3.2</v>
      </c>
      <c r="AD35" s="198">
        <v>0</v>
      </c>
      <c r="AE35" s="198">
        <v>0</v>
      </c>
      <c r="AF35" s="198">
        <v>0</v>
      </c>
      <c r="AG35" s="198">
        <v>18.79</v>
      </c>
      <c r="AH35" s="198">
        <v>0</v>
      </c>
      <c r="AI35" s="198">
        <v>30</v>
      </c>
      <c r="AJ35" s="198">
        <v>0</v>
      </c>
      <c r="AK35" s="198">
        <v>31.04</v>
      </c>
      <c r="AL35" s="198">
        <v>0</v>
      </c>
      <c r="AM35" s="198">
        <v>0</v>
      </c>
      <c r="AN35" s="198">
        <v>0</v>
      </c>
      <c r="AO35" s="198">
        <v>14.1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3.2</v>
      </c>
      <c r="AD36" s="198">
        <v>0</v>
      </c>
      <c r="AE36" s="198">
        <v>0</v>
      </c>
      <c r="AF36" s="198">
        <v>0</v>
      </c>
      <c r="AG36" s="198">
        <v>18.79</v>
      </c>
      <c r="AH36" s="198">
        <v>0</v>
      </c>
      <c r="AI36" s="198">
        <v>30</v>
      </c>
      <c r="AJ36" s="198">
        <v>0</v>
      </c>
      <c r="AK36" s="198">
        <v>31.04</v>
      </c>
      <c r="AL36" s="198">
        <v>0</v>
      </c>
      <c r="AM36" s="198">
        <v>0</v>
      </c>
      <c r="AN36" s="198">
        <v>0</v>
      </c>
      <c r="AO36" s="198">
        <v>14.33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3.2</v>
      </c>
      <c r="AD37" s="198">
        <v>0</v>
      </c>
      <c r="AE37" s="198">
        <v>0</v>
      </c>
      <c r="AF37" s="198">
        <v>0</v>
      </c>
      <c r="AG37" s="198">
        <v>18.79</v>
      </c>
      <c r="AH37" s="198">
        <v>0</v>
      </c>
      <c r="AI37" s="198">
        <v>30</v>
      </c>
      <c r="AJ37" s="198">
        <v>0</v>
      </c>
      <c r="AK37" s="198">
        <v>31.04</v>
      </c>
      <c r="AL37" s="198">
        <v>0</v>
      </c>
      <c r="AM37" s="198">
        <v>0</v>
      </c>
      <c r="AN37" s="198">
        <v>0</v>
      </c>
      <c r="AO37" s="198">
        <v>14.33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3.2</v>
      </c>
      <c r="AD38" s="198">
        <v>0</v>
      </c>
      <c r="AE38" s="198">
        <v>0</v>
      </c>
      <c r="AF38" s="198">
        <v>0</v>
      </c>
      <c r="AG38" s="198">
        <v>18.79</v>
      </c>
      <c r="AH38" s="198">
        <v>0</v>
      </c>
      <c r="AI38" s="198">
        <v>30</v>
      </c>
      <c r="AJ38" s="198">
        <v>0</v>
      </c>
      <c r="AK38" s="198">
        <v>31.04</v>
      </c>
      <c r="AL38" s="198">
        <v>0</v>
      </c>
      <c r="AM38" s="198">
        <v>0</v>
      </c>
      <c r="AN38" s="198">
        <v>0</v>
      </c>
      <c r="AO38" s="198">
        <v>14.33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3.2</v>
      </c>
      <c r="AD39" s="198">
        <v>0</v>
      </c>
      <c r="AE39" s="198">
        <v>0</v>
      </c>
      <c r="AF39" s="198">
        <v>0</v>
      </c>
      <c r="AG39" s="198">
        <v>18.79</v>
      </c>
      <c r="AH39" s="198">
        <v>0</v>
      </c>
      <c r="AI39" s="198">
        <v>30</v>
      </c>
      <c r="AJ39" s="198">
        <v>0</v>
      </c>
      <c r="AK39" s="198">
        <v>31.04</v>
      </c>
      <c r="AL39" s="198">
        <v>0</v>
      </c>
      <c r="AM39" s="198">
        <v>0</v>
      </c>
      <c r="AN39" s="198">
        <v>0</v>
      </c>
      <c r="AO39" s="198">
        <v>13.06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3.2</v>
      </c>
      <c r="AD40" s="198">
        <v>0</v>
      </c>
      <c r="AE40" s="198">
        <v>0</v>
      </c>
      <c r="AF40" s="198">
        <v>0</v>
      </c>
      <c r="AG40" s="198">
        <v>18.79</v>
      </c>
      <c r="AH40" s="198">
        <v>0</v>
      </c>
      <c r="AI40" s="198">
        <v>30</v>
      </c>
      <c r="AJ40" s="198">
        <v>0</v>
      </c>
      <c r="AK40" s="198">
        <v>31.04</v>
      </c>
      <c r="AL40" s="198">
        <v>0</v>
      </c>
      <c r="AM40" s="198">
        <v>0</v>
      </c>
      <c r="AN40" s="198">
        <v>0</v>
      </c>
      <c r="AO40" s="198">
        <v>13.06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1.86</v>
      </c>
      <c r="AD41" s="198">
        <v>0</v>
      </c>
      <c r="AE41" s="198">
        <v>0</v>
      </c>
      <c r="AF41" s="198">
        <v>0</v>
      </c>
      <c r="AG41" s="198">
        <v>18.79</v>
      </c>
      <c r="AH41" s="198">
        <v>0</v>
      </c>
      <c r="AI41" s="198">
        <v>30</v>
      </c>
      <c r="AJ41" s="198">
        <v>0</v>
      </c>
      <c r="AK41" s="198">
        <v>31.04</v>
      </c>
      <c r="AL41" s="198">
        <v>0</v>
      </c>
      <c r="AM41" s="198">
        <v>0</v>
      </c>
      <c r="AN41" s="198">
        <v>0</v>
      </c>
      <c r="AO41" s="198">
        <v>14.33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1.86</v>
      </c>
      <c r="AD42" s="198">
        <v>0</v>
      </c>
      <c r="AE42" s="198">
        <v>0</v>
      </c>
      <c r="AF42" s="198">
        <v>0</v>
      </c>
      <c r="AG42" s="198">
        <v>18.79</v>
      </c>
      <c r="AH42" s="198">
        <v>0</v>
      </c>
      <c r="AI42" s="198">
        <v>30</v>
      </c>
      <c r="AJ42" s="198">
        <v>0</v>
      </c>
      <c r="AK42" s="198">
        <v>31.04</v>
      </c>
      <c r="AL42" s="198">
        <v>0</v>
      </c>
      <c r="AM42" s="198">
        <v>0</v>
      </c>
      <c r="AN42" s="198">
        <v>0</v>
      </c>
      <c r="AO42" s="198">
        <v>14.33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1.86</v>
      </c>
      <c r="AD43" s="198">
        <v>0</v>
      </c>
      <c r="AE43" s="198">
        <v>0</v>
      </c>
      <c r="AF43" s="198">
        <v>0</v>
      </c>
      <c r="AG43" s="198">
        <v>18.79</v>
      </c>
      <c r="AH43" s="198">
        <v>0</v>
      </c>
      <c r="AI43" s="198">
        <v>30</v>
      </c>
      <c r="AJ43" s="198">
        <v>0</v>
      </c>
      <c r="AK43" s="198">
        <v>31.04</v>
      </c>
      <c r="AL43" s="198">
        <v>0</v>
      </c>
      <c r="AM43" s="198">
        <v>0</v>
      </c>
      <c r="AN43" s="198">
        <v>0</v>
      </c>
      <c r="AO43" s="198">
        <v>14.33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1.86</v>
      </c>
      <c r="AD44" s="198">
        <v>0</v>
      </c>
      <c r="AE44" s="198">
        <v>0</v>
      </c>
      <c r="AF44" s="198">
        <v>0</v>
      </c>
      <c r="AG44" s="198">
        <v>18.79</v>
      </c>
      <c r="AH44" s="198">
        <v>0</v>
      </c>
      <c r="AI44" s="198">
        <v>30</v>
      </c>
      <c r="AJ44" s="198">
        <v>0</v>
      </c>
      <c r="AK44" s="198">
        <v>31.04</v>
      </c>
      <c r="AL44" s="198">
        <v>0</v>
      </c>
      <c r="AM44" s="198">
        <v>0</v>
      </c>
      <c r="AN44" s="198">
        <v>0</v>
      </c>
      <c r="AO44" s="198">
        <v>14.33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1.86</v>
      </c>
      <c r="AD45" s="198">
        <v>0</v>
      </c>
      <c r="AE45" s="198">
        <v>0</v>
      </c>
      <c r="AF45" s="198">
        <v>0</v>
      </c>
      <c r="AG45" s="198">
        <v>18.79</v>
      </c>
      <c r="AH45" s="198">
        <v>0</v>
      </c>
      <c r="AI45" s="198">
        <v>30</v>
      </c>
      <c r="AJ45" s="198">
        <v>0</v>
      </c>
      <c r="AK45" s="198">
        <v>31.04</v>
      </c>
      <c r="AL45" s="198">
        <v>0</v>
      </c>
      <c r="AM45" s="198">
        <v>0</v>
      </c>
      <c r="AN45" s="198">
        <v>0</v>
      </c>
      <c r="AO45" s="198">
        <v>14.33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1.86</v>
      </c>
      <c r="AD46" s="198">
        <v>0</v>
      </c>
      <c r="AE46" s="198">
        <v>0</v>
      </c>
      <c r="AF46" s="198">
        <v>0</v>
      </c>
      <c r="AG46" s="198">
        <v>18.79</v>
      </c>
      <c r="AH46" s="198">
        <v>0</v>
      </c>
      <c r="AI46" s="198">
        <v>30</v>
      </c>
      <c r="AJ46" s="198">
        <v>0</v>
      </c>
      <c r="AK46" s="198">
        <v>31.04</v>
      </c>
      <c r="AL46" s="198">
        <v>0</v>
      </c>
      <c r="AM46" s="198">
        <v>0</v>
      </c>
      <c r="AN46" s="198">
        <v>0</v>
      </c>
      <c r="AO46" s="198">
        <v>14.33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1.86</v>
      </c>
      <c r="AD47" s="198">
        <v>0</v>
      </c>
      <c r="AE47" s="198">
        <v>0</v>
      </c>
      <c r="AF47" s="198">
        <v>0</v>
      </c>
      <c r="AG47" s="198">
        <v>18.79</v>
      </c>
      <c r="AH47" s="198">
        <v>0</v>
      </c>
      <c r="AI47" s="198">
        <v>30</v>
      </c>
      <c r="AJ47" s="198">
        <v>0</v>
      </c>
      <c r="AK47" s="198">
        <v>31.04</v>
      </c>
      <c r="AL47" s="198">
        <v>0</v>
      </c>
      <c r="AM47" s="198">
        <v>0</v>
      </c>
      <c r="AN47" s="198">
        <v>0</v>
      </c>
      <c r="AO47" s="198">
        <v>14.33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1.81</v>
      </c>
      <c r="AD48" s="198">
        <v>0</v>
      </c>
      <c r="AE48" s="198">
        <v>0</v>
      </c>
      <c r="AF48" s="198">
        <v>0</v>
      </c>
      <c r="AG48" s="198">
        <v>18.79</v>
      </c>
      <c r="AH48" s="198">
        <v>0</v>
      </c>
      <c r="AI48" s="198">
        <v>30</v>
      </c>
      <c r="AJ48" s="198">
        <v>0</v>
      </c>
      <c r="AK48" s="198">
        <v>31.04</v>
      </c>
      <c r="AL48" s="198">
        <v>0</v>
      </c>
      <c r="AM48" s="198">
        <v>0</v>
      </c>
      <c r="AN48" s="198">
        <v>0</v>
      </c>
      <c r="AO48" s="198">
        <v>14.33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1.81</v>
      </c>
      <c r="AD49" s="198">
        <v>0</v>
      </c>
      <c r="AE49" s="198">
        <v>0</v>
      </c>
      <c r="AF49" s="198">
        <v>0</v>
      </c>
      <c r="AG49" s="198">
        <v>18.79</v>
      </c>
      <c r="AH49" s="198">
        <v>0</v>
      </c>
      <c r="AI49" s="198">
        <v>30</v>
      </c>
      <c r="AJ49" s="198">
        <v>0</v>
      </c>
      <c r="AK49" s="198">
        <v>31.04</v>
      </c>
      <c r="AL49" s="198">
        <v>0</v>
      </c>
      <c r="AM49" s="198">
        <v>0</v>
      </c>
      <c r="AN49" s="198">
        <v>0</v>
      </c>
      <c r="AO49" s="198">
        <v>14.33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1.81</v>
      </c>
      <c r="AD50" s="198">
        <v>0</v>
      </c>
      <c r="AE50" s="198">
        <v>0</v>
      </c>
      <c r="AF50" s="198">
        <v>0</v>
      </c>
      <c r="AG50" s="198">
        <v>18.79</v>
      </c>
      <c r="AH50" s="198">
        <v>0</v>
      </c>
      <c r="AI50" s="198">
        <v>30</v>
      </c>
      <c r="AJ50" s="198">
        <v>0</v>
      </c>
      <c r="AK50" s="198">
        <v>31.04</v>
      </c>
      <c r="AL50" s="198">
        <v>0</v>
      </c>
      <c r="AM50" s="198">
        <v>0</v>
      </c>
      <c r="AN50" s="198">
        <v>0</v>
      </c>
      <c r="AO50" s="198">
        <v>14.33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1.76</v>
      </c>
      <c r="AD51" s="198">
        <v>0</v>
      </c>
      <c r="AE51" s="198">
        <v>0</v>
      </c>
      <c r="AF51" s="198">
        <v>0</v>
      </c>
      <c r="AG51" s="198">
        <v>18.79</v>
      </c>
      <c r="AH51" s="198">
        <v>0</v>
      </c>
      <c r="AI51" s="198">
        <v>30</v>
      </c>
      <c r="AJ51" s="198">
        <v>0</v>
      </c>
      <c r="AK51" s="198">
        <v>31.04</v>
      </c>
      <c r="AL51" s="198">
        <v>0</v>
      </c>
      <c r="AM51" s="198">
        <v>0</v>
      </c>
      <c r="AN51" s="198">
        <v>0</v>
      </c>
      <c r="AO51" s="198">
        <v>14.33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1.76</v>
      </c>
      <c r="AD52" s="198">
        <v>0</v>
      </c>
      <c r="AE52" s="198">
        <v>0</v>
      </c>
      <c r="AF52" s="198">
        <v>0</v>
      </c>
      <c r="AG52" s="198">
        <v>18.79</v>
      </c>
      <c r="AH52" s="198">
        <v>0</v>
      </c>
      <c r="AI52" s="198">
        <v>30</v>
      </c>
      <c r="AJ52" s="198">
        <v>0</v>
      </c>
      <c r="AK52" s="198">
        <v>31.04</v>
      </c>
      <c r="AL52" s="198">
        <v>0</v>
      </c>
      <c r="AM52" s="198">
        <v>0</v>
      </c>
      <c r="AN52" s="198">
        <v>0</v>
      </c>
      <c r="AO52" s="198">
        <v>14.33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1.76</v>
      </c>
      <c r="AD53" s="198">
        <v>0</v>
      </c>
      <c r="AE53" s="198">
        <v>0</v>
      </c>
      <c r="AF53" s="198">
        <v>0</v>
      </c>
      <c r="AG53" s="198">
        <v>18.79</v>
      </c>
      <c r="AH53" s="198">
        <v>0</v>
      </c>
      <c r="AI53" s="198">
        <v>30</v>
      </c>
      <c r="AJ53" s="198">
        <v>0</v>
      </c>
      <c r="AK53" s="198">
        <v>31.04</v>
      </c>
      <c r="AL53" s="198">
        <v>0</v>
      </c>
      <c r="AM53" s="198">
        <v>0</v>
      </c>
      <c r="AN53" s="198">
        <v>0</v>
      </c>
      <c r="AO53" s="198">
        <v>14.33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1.76</v>
      </c>
      <c r="AD54" s="198">
        <v>0</v>
      </c>
      <c r="AE54" s="198">
        <v>0</v>
      </c>
      <c r="AF54" s="198">
        <v>0</v>
      </c>
      <c r="AG54" s="198">
        <v>18.79</v>
      </c>
      <c r="AH54" s="198">
        <v>0</v>
      </c>
      <c r="AI54" s="198">
        <v>30</v>
      </c>
      <c r="AJ54" s="198">
        <v>0</v>
      </c>
      <c r="AK54" s="198">
        <v>31.04</v>
      </c>
      <c r="AL54" s="198">
        <v>0</v>
      </c>
      <c r="AM54" s="198">
        <v>0</v>
      </c>
      <c r="AN54" s="198">
        <v>0</v>
      </c>
      <c r="AO54" s="198">
        <v>14.33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1.42</v>
      </c>
      <c r="AD55" s="198">
        <v>0</v>
      </c>
      <c r="AE55" s="198">
        <v>0</v>
      </c>
      <c r="AF55" s="198">
        <v>0</v>
      </c>
      <c r="AG55" s="198">
        <v>18.79</v>
      </c>
      <c r="AH55" s="198">
        <v>0</v>
      </c>
      <c r="AI55" s="198">
        <v>20</v>
      </c>
      <c r="AJ55" s="198">
        <v>0</v>
      </c>
      <c r="AK55" s="198">
        <v>31.04</v>
      </c>
      <c r="AL55" s="198">
        <v>0</v>
      </c>
      <c r="AM55" s="198">
        <v>0</v>
      </c>
      <c r="AN55" s="198">
        <v>0</v>
      </c>
      <c r="AO55" s="198">
        <v>14.33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1.42</v>
      </c>
      <c r="AD56" s="198">
        <v>0</v>
      </c>
      <c r="AE56" s="198">
        <v>0</v>
      </c>
      <c r="AF56" s="198">
        <v>0</v>
      </c>
      <c r="AG56" s="198">
        <v>18.79</v>
      </c>
      <c r="AH56" s="198">
        <v>0</v>
      </c>
      <c r="AI56" s="198">
        <v>20</v>
      </c>
      <c r="AJ56" s="198">
        <v>0</v>
      </c>
      <c r="AK56" s="198">
        <v>31.04</v>
      </c>
      <c r="AL56" s="198">
        <v>0</v>
      </c>
      <c r="AM56" s="198">
        <v>0</v>
      </c>
      <c r="AN56" s="198">
        <v>0</v>
      </c>
      <c r="AO56" s="198">
        <v>14.33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1.85</v>
      </c>
      <c r="AD57" s="198">
        <v>0</v>
      </c>
      <c r="AE57" s="198">
        <v>0</v>
      </c>
      <c r="AF57" s="198">
        <v>0</v>
      </c>
      <c r="AG57" s="198">
        <v>18.79</v>
      </c>
      <c r="AH57" s="198">
        <v>0</v>
      </c>
      <c r="AI57" s="198">
        <v>23.96</v>
      </c>
      <c r="AJ57" s="198">
        <v>0</v>
      </c>
      <c r="AK57" s="198">
        <v>31.04</v>
      </c>
      <c r="AL57" s="198">
        <v>0</v>
      </c>
      <c r="AM57" s="198">
        <v>0</v>
      </c>
      <c r="AN57" s="198">
        <v>0</v>
      </c>
      <c r="AO57" s="198">
        <v>14.33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1.85</v>
      </c>
      <c r="AD58" s="198">
        <v>0</v>
      </c>
      <c r="AE58" s="198">
        <v>0</v>
      </c>
      <c r="AF58" s="198">
        <v>0</v>
      </c>
      <c r="AG58" s="198">
        <v>18.79</v>
      </c>
      <c r="AH58" s="198">
        <v>0</v>
      </c>
      <c r="AI58" s="198">
        <v>23.96</v>
      </c>
      <c r="AJ58" s="198">
        <v>0</v>
      </c>
      <c r="AK58" s="198">
        <v>31.04</v>
      </c>
      <c r="AL58" s="198">
        <v>0</v>
      </c>
      <c r="AM58" s="198">
        <v>0</v>
      </c>
      <c r="AN58" s="198">
        <v>0</v>
      </c>
      <c r="AO58" s="198">
        <v>14.33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1.85</v>
      </c>
      <c r="AD59" s="198">
        <v>0</v>
      </c>
      <c r="AE59" s="198">
        <v>0</v>
      </c>
      <c r="AF59" s="198">
        <v>0</v>
      </c>
      <c r="AG59" s="198">
        <v>18.79</v>
      </c>
      <c r="AH59" s="198">
        <v>0</v>
      </c>
      <c r="AI59" s="198">
        <v>23.31</v>
      </c>
      <c r="AJ59" s="198">
        <v>0</v>
      </c>
      <c r="AK59" s="198">
        <v>31.04</v>
      </c>
      <c r="AL59" s="198">
        <v>0</v>
      </c>
      <c r="AM59" s="198">
        <v>0</v>
      </c>
      <c r="AN59" s="198">
        <v>0</v>
      </c>
      <c r="AO59" s="198">
        <v>14.33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1.85</v>
      </c>
      <c r="AD60" s="198">
        <v>0</v>
      </c>
      <c r="AE60" s="198">
        <v>0</v>
      </c>
      <c r="AF60" s="198">
        <v>0</v>
      </c>
      <c r="AG60" s="198">
        <v>18.79</v>
      </c>
      <c r="AH60" s="198">
        <v>0</v>
      </c>
      <c r="AI60" s="198">
        <v>23.31</v>
      </c>
      <c r="AJ60" s="198">
        <v>0</v>
      </c>
      <c r="AK60" s="198">
        <v>31.04</v>
      </c>
      <c r="AL60" s="198">
        <v>0</v>
      </c>
      <c r="AM60" s="198">
        <v>0</v>
      </c>
      <c r="AN60" s="198">
        <v>0</v>
      </c>
      <c r="AO60" s="198">
        <v>14.33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1.85</v>
      </c>
      <c r="AD61" s="198">
        <v>0</v>
      </c>
      <c r="AE61" s="198">
        <v>0</v>
      </c>
      <c r="AF61" s="198">
        <v>0</v>
      </c>
      <c r="AG61" s="198">
        <v>18.79</v>
      </c>
      <c r="AH61" s="198">
        <v>0</v>
      </c>
      <c r="AI61" s="198">
        <v>21.61</v>
      </c>
      <c r="AJ61" s="198">
        <v>0</v>
      </c>
      <c r="AK61" s="198">
        <v>31.04</v>
      </c>
      <c r="AL61" s="198">
        <v>0</v>
      </c>
      <c r="AM61" s="198">
        <v>0</v>
      </c>
      <c r="AN61" s="198">
        <v>0</v>
      </c>
      <c r="AO61" s="198">
        <v>14.23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1.85</v>
      </c>
      <c r="AD62" s="198">
        <v>0</v>
      </c>
      <c r="AE62" s="198">
        <v>0</v>
      </c>
      <c r="AF62" s="198">
        <v>0</v>
      </c>
      <c r="AG62" s="198">
        <v>18.79</v>
      </c>
      <c r="AH62" s="198">
        <v>0</v>
      </c>
      <c r="AI62" s="198">
        <v>24.62</v>
      </c>
      <c r="AJ62" s="198">
        <v>0</v>
      </c>
      <c r="AK62" s="198">
        <v>31.04</v>
      </c>
      <c r="AL62" s="198">
        <v>0</v>
      </c>
      <c r="AM62" s="198">
        <v>0</v>
      </c>
      <c r="AN62" s="198">
        <v>0</v>
      </c>
      <c r="AO62" s="198">
        <v>14.33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1.85</v>
      </c>
      <c r="AD63" s="198">
        <v>0</v>
      </c>
      <c r="AE63" s="198">
        <v>0</v>
      </c>
      <c r="AF63" s="198">
        <v>0</v>
      </c>
      <c r="AG63" s="198">
        <v>18.79</v>
      </c>
      <c r="AH63" s="198">
        <v>0</v>
      </c>
      <c r="AI63" s="198">
        <v>23.31</v>
      </c>
      <c r="AJ63" s="198">
        <v>0</v>
      </c>
      <c r="AK63" s="198">
        <v>31.04</v>
      </c>
      <c r="AL63" s="198">
        <v>0</v>
      </c>
      <c r="AM63" s="198">
        <v>0</v>
      </c>
      <c r="AN63" s="198">
        <v>0</v>
      </c>
      <c r="AO63" s="198">
        <v>14.33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1.85</v>
      </c>
      <c r="AD64" s="198">
        <v>0</v>
      </c>
      <c r="AE64" s="198">
        <v>0</v>
      </c>
      <c r="AF64" s="198">
        <v>0</v>
      </c>
      <c r="AG64" s="198">
        <v>18.79</v>
      </c>
      <c r="AH64" s="198">
        <v>0</v>
      </c>
      <c r="AI64" s="198">
        <v>22.65</v>
      </c>
      <c r="AJ64" s="198">
        <v>0</v>
      </c>
      <c r="AK64" s="198">
        <v>31.04</v>
      </c>
      <c r="AL64" s="198">
        <v>0</v>
      </c>
      <c r="AM64" s="198">
        <v>0</v>
      </c>
      <c r="AN64" s="198">
        <v>0</v>
      </c>
      <c r="AO64" s="198">
        <v>14.33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1.85</v>
      </c>
      <c r="AD65" s="198">
        <v>0</v>
      </c>
      <c r="AE65" s="198">
        <v>0</v>
      </c>
      <c r="AF65" s="198">
        <v>0</v>
      </c>
      <c r="AG65" s="198">
        <v>18.79</v>
      </c>
      <c r="AH65" s="198">
        <v>0</v>
      </c>
      <c r="AI65" s="198">
        <v>22.65</v>
      </c>
      <c r="AJ65" s="198">
        <v>0</v>
      </c>
      <c r="AK65" s="198">
        <v>31.04</v>
      </c>
      <c r="AL65" s="198">
        <v>0</v>
      </c>
      <c r="AM65" s="198">
        <v>0</v>
      </c>
      <c r="AN65" s="198">
        <v>0</v>
      </c>
      <c r="AO65" s="198">
        <v>14.33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1.85</v>
      </c>
      <c r="AD66" s="198">
        <v>0</v>
      </c>
      <c r="AE66" s="198">
        <v>0</v>
      </c>
      <c r="AF66" s="198">
        <v>0</v>
      </c>
      <c r="AG66" s="198">
        <v>18.79</v>
      </c>
      <c r="AH66" s="198">
        <v>0</v>
      </c>
      <c r="AI66" s="198">
        <v>22.65</v>
      </c>
      <c r="AJ66" s="198">
        <v>0</v>
      </c>
      <c r="AK66" s="198">
        <v>31.04</v>
      </c>
      <c r="AL66" s="198">
        <v>0</v>
      </c>
      <c r="AM66" s="198">
        <v>0</v>
      </c>
      <c r="AN66" s="198">
        <v>0</v>
      </c>
      <c r="AO66" s="198">
        <v>14.33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1.91</v>
      </c>
      <c r="AD67" s="198">
        <v>0</v>
      </c>
      <c r="AE67" s="198">
        <v>0</v>
      </c>
      <c r="AF67" s="198">
        <v>0</v>
      </c>
      <c r="AG67" s="198">
        <v>18.79</v>
      </c>
      <c r="AH67" s="198">
        <v>0</v>
      </c>
      <c r="AI67" s="198">
        <v>21.61</v>
      </c>
      <c r="AJ67" s="198">
        <v>0</v>
      </c>
      <c r="AK67" s="198">
        <v>31.04</v>
      </c>
      <c r="AL67" s="198">
        <v>0</v>
      </c>
      <c r="AM67" s="198">
        <v>0</v>
      </c>
      <c r="AN67" s="198">
        <v>0</v>
      </c>
      <c r="AO67" s="198">
        <v>14.13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1.91</v>
      </c>
      <c r="AD68" s="198">
        <v>0</v>
      </c>
      <c r="AE68" s="198">
        <v>0</v>
      </c>
      <c r="AF68" s="198">
        <v>0</v>
      </c>
      <c r="AG68" s="198">
        <v>18.79</v>
      </c>
      <c r="AH68" s="198">
        <v>0</v>
      </c>
      <c r="AI68" s="198">
        <v>23.31</v>
      </c>
      <c r="AJ68" s="198">
        <v>0</v>
      </c>
      <c r="AK68" s="198">
        <v>31.04</v>
      </c>
      <c r="AL68" s="198">
        <v>0</v>
      </c>
      <c r="AM68" s="198">
        <v>0</v>
      </c>
      <c r="AN68" s="198">
        <v>0</v>
      </c>
      <c r="AO68" s="198">
        <v>14.33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1.91</v>
      </c>
      <c r="AD69" s="198">
        <v>0</v>
      </c>
      <c r="AE69" s="198">
        <v>0</v>
      </c>
      <c r="AF69" s="198">
        <v>0</v>
      </c>
      <c r="AG69" s="198">
        <v>18.79</v>
      </c>
      <c r="AH69" s="198">
        <v>0</v>
      </c>
      <c r="AI69" s="198">
        <v>22</v>
      </c>
      <c r="AJ69" s="198">
        <v>0</v>
      </c>
      <c r="AK69" s="198">
        <v>31.04</v>
      </c>
      <c r="AL69" s="198">
        <v>0</v>
      </c>
      <c r="AM69" s="198">
        <v>0</v>
      </c>
      <c r="AN69" s="198">
        <v>0</v>
      </c>
      <c r="AO69" s="198">
        <v>14.33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1.91</v>
      </c>
      <c r="AD70" s="198">
        <v>0</v>
      </c>
      <c r="AE70" s="198">
        <v>0</v>
      </c>
      <c r="AF70" s="198">
        <v>0</v>
      </c>
      <c r="AG70" s="198">
        <v>18.79</v>
      </c>
      <c r="AH70" s="198">
        <v>0</v>
      </c>
      <c r="AI70" s="198">
        <v>22</v>
      </c>
      <c r="AJ70" s="198">
        <v>0</v>
      </c>
      <c r="AK70" s="198">
        <v>31.04</v>
      </c>
      <c r="AL70" s="198">
        <v>0</v>
      </c>
      <c r="AM70" s="198">
        <v>0</v>
      </c>
      <c r="AN70" s="198">
        <v>0</v>
      </c>
      <c r="AO70" s="198">
        <v>14.33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1.91</v>
      </c>
      <c r="AD71" s="198">
        <v>0</v>
      </c>
      <c r="AE71" s="198">
        <v>0</v>
      </c>
      <c r="AF71" s="198">
        <v>0</v>
      </c>
      <c r="AG71" s="198">
        <v>18.79</v>
      </c>
      <c r="AH71" s="198">
        <v>0</v>
      </c>
      <c r="AI71" s="198">
        <v>22</v>
      </c>
      <c r="AJ71" s="198">
        <v>0</v>
      </c>
      <c r="AK71" s="198">
        <v>31.04</v>
      </c>
      <c r="AL71" s="198">
        <v>0</v>
      </c>
      <c r="AM71" s="198">
        <v>0</v>
      </c>
      <c r="AN71" s="198">
        <v>0</v>
      </c>
      <c r="AO71" s="198">
        <v>14.33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1.91</v>
      </c>
      <c r="AD72" s="198">
        <v>0</v>
      </c>
      <c r="AE72" s="198">
        <v>0</v>
      </c>
      <c r="AF72" s="198">
        <v>0</v>
      </c>
      <c r="AG72" s="198">
        <v>18.79</v>
      </c>
      <c r="AH72" s="198">
        <v>0</v>
      </c>
      <c r="AI72" s="198">
        <v>22</v>
      </c>
      <c r="AJ72" s="198">
        <v>0</v>
      </c>
      <c r="AK72" s="198">
        <v>31.04</v>
      </c>
      <c r="AL72" s="198">
        <v>0</v>
      </c>
      <c r="AM72" s="198">
        <v>0</v>
      </c>
      <c r="AN72" s="198">
        <v>0</v>
      </c>
      <c r="AO72" s="198">
        <v>14.33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1.91</v>
      </c>
      <c r="AD73" s="198">
        <v>0</v>
      </c>
      <c r="AE73" s="198">
        <v>0</v>
      </c>
      <c r="AF73" s="198">
        <v>0</v>
      </c>
      <c r="AG73" s="198">
        <v>18.79</v>
      </c>
      <c r="AH73" s="198">
        <v>0</v>
      </c>
      <c r="AI73" s="198">
        <v>30</v>
      </c>
      <c r="AJ73" s="198">
        <v>0</v>
      </c>
      <c r="AK73" s="198">
        <v>31.04</v>
      </c>
      <c r="AL73" s="198">
        <v>0</v>
      </c>
      <c r="AM73" s="198">
        <v>0</v>
      </c>
      <c r="AN73" s="198">
        <v>0</v>
      </c>
      <c r="AO73" s="198">
        <v>15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1.91</v>
      </c>
      <c r="AD74" s="198">
        <v>0</v>
      </c>
      <c r="AE74" s="198">
        <v>0</v>
      </c>
      <c r="AF74" s="198">
        <v>0</v>
      </c>
      <c r="AG74" s="198">
        <v>18.79</v>
      </c>
      <c r="AH74" s="198">
        <v>0</v>
      </c>
      <c r="AI74" s="198">
        <v>30</v>
      </c>
      <c r="AJ74" s="198">
        <v>0</v>
      </c>
      <c r="AK74" s="198">
        <v>31.04</v>
      </c>
      <c r="AL74" s="198">
        <v>0</v>
      </c>
      <c r="AM74" s="198">
        <v>0</v>
      </c>
      <c r="AN74" s="198">
        <v>0</v>
      </c>
      <c r="AO74" s="198">
        <v>15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1.91</v>
      </c>
      <c r="AD75" s="198">
        <v>0</v>
      </c>
      <c r="AE75" s="198">
        <v>0</v>
      </c>
      <c r="AF75" s="198">
        <v>0</v>
      </c>
      <c r="AG75" s="198">
        <v>18.79</v>
      </c>
      <c r="AH75" s="198">
        <v>0</v>
      </c>
      <c r="AI75" s="198">
        <v>30</v>
      </c>
      <c r="AJ75" s="198">
        <v>0</v>
      </c>
      <c r="AK75" s="198">
        <v>31.04</v>
      </c>
      <c r="AL75" s="198">
        <v>0</v>
      </c>
      <c r="AM75" s="198">
        <v>0</v>
      </c>
      <c r="AN75" s="198">
        <v>0</v>
      </c>
      <c r="AO75" s="198">
        <v>15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1.91</v>
      </c>
      <c r="AD76" s="198">
        <v>0</v>
      </c>
      <c r="AE76" s="198">
        <v>0</v>
      </c>
      <c r="AF76" s="198">
        <v>0</v>
      </c>
      <c r="AG76" s="198">
        <v>18.79</v>
      </c>
      <c r="AH76" s="198">
        <v>0</v>
      </c>
      <c r="AI76" s="198">
        <v>30</v>
      </c>
      <c r="AJ76" s="198">
        <v>0</v>
      </c>
      <c r="AK76" s="198">
        <v>31.04</v>
      </c>
      <c r="AL76" s="198">
        <v>0</v>
      </c>
      <c r="AM76" s="198">
        <v>0</v>
      </c>
      <c r="AN76" s="198">
        <v>0</v>
      </c>
      <c r="AO76" s="198">
        <v>47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1.91</v>
      </c>
      <c r="AD77" s="198">
        <v>0</v>
      </c>
      <c r="AE77" s="198">
        <v>0</v>
      </c>
      <c r="AF77" s="198">
        <v>0</v>
      </c>
      <c r="AG77" s="198">
        <v>18.79</v>
      </c>
      <c r="AH77" s="198">
        <v>0</v>
      </c>
      <c r="AI77" s="198">
        <v>30</v>
      </c>
      <c r="AJ77" s="198">
        <v>0</v>
      </c>
      <c r="AK77" s="198">
        <v>31.04</v>
      </c>
      <c r="AL77" s="198">
        <v>0</v>
      </c>
      <c r="AM77" s="198">
        <v>0</v>
      </c>
      <c r="AN77" s="198">
        <v>0</v>
      </c>
      <c r="AO77" s="198">
        <v>45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1.91</v>
      </c>
      <c r="AD78" s="198">
        <v>0</v>
      </c>
      <c r="AE78" s="198">
        <v>0</v>
      </c>
      <c r="AF78" s="198">
        <v>0</v>
      </c>
      <c r="AG78" s="198">
        <v>18.79</v>
      </c>
      <c r="AH78" s="198">
        <v>0</v>
      </c>
      <c r="AI78" s="198">
        <v>30</v>
      </c>
      <c r="AJ78" s="198">
        <v>0</v>
      </c>
      <c r="AK78" s="198">
        <v>31.04</v>
      </c>
      <c r="AL78" s="198">
        <v>0</v>
      </c>
      <c r="AM78" s="198">
        <v>0</v>
      </c>
      <c r="AN78" s="198">
        <v>0</v>
      </c>
      <c r="AO78" s="198">
        <v>52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1.91</v>
      </c>
      <c r="AD79" s="198">
        <v>0</v>
      </c>
      <c r="AE79" s="198">
        <v>0</v>
      </c>
      <c r="AF79" s="198">
        <v>0</v>
      </c>
      <c r="AG79" s="198">
        <v>18.79</v>
      </c>
      <c r="AH79" s="198">
        <v>0</v>
      </c>
      <c r="AI79" s="198">
        <v>30</v>
      </c>
      <c r="AJ79" s="198">
        <v>0</v>
      </c>
      <c r="AK79" s="198">
        <v>31.04</v>
      </c>
      <c r="AL79" s="198">
        <v>0</v>
      </c>
      <c r="AM79" s="198">
        <v>0</v>
      </c>
      <c r="AN79" s="198">
        <v>0</v>
      </c>
      <c r="AO79" s="198">
        <v>32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1.91</v>
      </c>
      <c r="AD80" s="198">
        <v>0</v>
      </c>
      <c r="AE80" s="198">
        <v>0</v>
      </c>
      <c r="AF80" s="198">
        <v>0</v>
      </c>
      <c r="AG80" s="198">
        <v>18.79</v>
      </c>
      <c r="AH80" s="198">
        <v>0</v>
      </c>
      <c r="AI80" s="198">
        <v>30</v>
      </c>
      <c r="AJ80" s="198">
        <v>0</v>
      </c>
      <c r="AK80" s="198">
        <v>31.04</v>
      </c>
      <c r="AL80" s="198">
        <v>0</v>
      </c>
      <c r="AM80" s="198">
        <v>0</v>
      </c>
      <c r="AN80" s="198">
        <v>0</v>
      </c>
      <c r="AO80" s="198">
        <v>60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1.91</v>
      </c>
      <c r="AD81" s="198">
        <v>0</v>
      </c>
      <c r="AE81" s="198">
        <v>0</v>
      </c>
      <c r="AF81" s="198">
        <v>0</v>
      </c>
      <c r="AG81" s="198">
        <v>18.79</v>
      </c>
      <c r="AH81" s="198">
        <v>0</v>
      </c>
      <c r="AI81" s="198">
        <v>30</v>
      </c>
      <c r="AJ81" s="198">
        <v>0</v>
      </c>
      <c r="AK81" s="198">
        <v>31.04</v>
      </c>
      <c r="AL81" s="198">
        <v>0</v>
      </c>
      <c r="AM81" s="198">
        <v>0</v>
      </c>
      <c r="AN81" s="198">
        <v>0</v>
      </c>
      <c r="AO81" s="198">
        <v>60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1.88</v>
      </c>
      <c r="AD82" s="198">
        <v>0</v>
      </c>
      <c r="AE82" s="198">
        <v>0</v>
      </c>
      <c r="AF82" s="198">
        <v>0</v>
      </c>
      <c r="AG82" s="198">
        <v>18.79</v>
      </c>
      <c r="AH82" s="198">
        <v>0</v>
      </c>
      <c r="AI82" s="198">
        <v>30</v>
      </c>
      <c r="AJ82" s="198">
        <v>0</v>
      </c>
      <c r="AK82" s="198">
        <v>31.04</v>
      </c>
      <c r="AL82" s="198">
        <v>0</v>
      </c>
      <c r="AM82" s="198">
        <v>0</v>
      </c>
      <c r="AN82" s="198">
        <v>0</v>
      </c>
      <c r="AO82" s="198">
        <v>32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1.88</v>
      </c>
      <c r="AD83" s="198">
        <v>0</v>
      </c>
      <c r="AE83" s="198">
        <v>0</v>
      </c>
      <c r="AF83" s="198">
        <v>0</v>
      </c>
      <c r="AG83" s="198">
        <v>18.79</v>
      </c>
      <c r="AH83" s="198">
        <v>0</v>
      </c>
      <c r="AI83" s="198">
        <v>30</v>
      </c>
      <c r="AJ83" s="198">
        <v>0</v>
      </c>
      <c r="AK83" s="198">
        <v>31.04</v>
      </c>
      <c r="AL83" s="198">
        <v>0</v>
      </c>
      <c r="AM83" s="198">
        <v>0</v>
      </c>
      <c r="AN83" s="198">
        <v>0</v>
      </c>
      <c r="AO83" s="198">
        <v>26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1.88</v>
      </c>
      <c r="AD84" s="198">
        <v>0</v>
      </c>
      <c r="AE84" s="198">
        <v>0</v>
      </c>
      <c r="AF84" s="198">
        <v>0</v>
      </c>
      <c r="AG84" s="198">
        <v>18.79</v>
      </c>
      <c r="AH84" s="198">
        <v>0</v>
      </c>
      <c r="AI84" s="198">
        <v>30</v>
      </c>
      <c r="AJ84" s="198">
        <v>0</v>
      </c>
      <c r="AK84" s="198">
        <v>31.04</v>
      </c>
      <c r="AL84" s="198">
        <v>0</v>
      </c>
      <c r="AM84" s="198">
        <v>0</v>
      </c>
      <c r="AN84" s="198">
        <v>0</v>
      </c>
      <c r="AO84" s="198">
        <v>26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1.88</v>
      </c>
      <c r="AD85" s="198">
        <v>0</v>
      </c>
      <c r="AE85" s="198">
        <v>0</v>
      </c>
      <c r="AF85" s="198">
        <v>0</v>
      </c>
      <c r="AG85" s="198">
        <v>18.79</v>
      </c>
      <c r="AH85" s="198">
        <v>0</v>
      </c>
      <c r="AI85" s="198">
        <v>30</v>
      </c>
      <c r="AJ85" s="198">
        <v>0</v>
      </c>
      <c r="AK85" s="198">
        <v>31.04</v>
      </c>
      <c r="AL85" s="198">
        <v>0</v>
      </c>
      <c r="AM85" s="198">
        <v>0</v>
      </c>
      <c r="AN85" s="198">
        <v>0</v>
      </c>
      <c r="AO85" s="198">
        <v>26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1.88</v>
      </c>
      <c r="AD86" s="198">
        <v>0</v>
      </c>
      <c r="AE86" s="198">
        <v>0</v>
      </c>
      <c r="AF86" s="198">
        <v>0</v>
      </c>
      <c r="AG86" s="198">
        <v>18.79</v>
      </c>
      <c r="AH86" s="198">
        <v>0</v>
      </c>
      <c r="AI86" s="198">
        <v>30</v>
      </c>
      <c r="AJ86" s="198">
        <v>0</v>
      </c>
      <c r="AK86" s="198">
        <v>31.04</v>
      </c>
      <c r="AL86" s="198">
        <v>0</v>
      </c>
      <c r="AM86" s="198">
        <v>0</v>
      </c>
      <c r="AN86" s="198">
        <v>0</v>
      </c>
      <c r="AO86" s="198">
        <v>14.33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1.94</v>
      </c>
      <c r="AD87" s="198">
        <v>0</v>
      </c>
      <c r="AE87" s="198">
        <v>0</v>
      </c>
      <c r="AF87" s="198">
        <v>0</v>
      </c>
      <c r="AG87" s="198">
        <v>18.79</v>
      </c>
      <c r="AH87" s="198">
        <v>0</v>
      </c>
      <c r="AI87" s="198">
        <v>30</v>
      </c>
      <c r="AJ87" s="198">
        <v>0</v>
      </c>
      <c r="AK87" s="198">
        <v>31.04</v>
      </c>
      <c r="AL87" s="198">
        <v>0</v>
      </c>
      <c r="AM87" s="198">
        <v>0</v>
      </c>
      <c r="AN87" s="198">
        <v>0</v>
      </c>
      <c r="AO87" s="198">
        <v>14.23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1.94</v>
      </c>
      <c r="AD88" s="198">
        <v>0</v>
      </c>
      <c r="AE88" s="198">
        <v>0</v>
      </c>
      <c r="AF88" s="198">
        <v>0</v>
      </c>
      <c r="AG88" s="198">
        <v>18.79</v>
      </c>
      <c r="AH88" s="198">
        <v>0</v>
      </c>
      <c r="AI88" s="198">
        <v>30</v>
      </c>
      <c r="AJ88" s="198">
        <v>0</v>
      </c>
      <c r="AK88" s="198">
        <v>31.04</v>
      </c>
      <c r="AL88" s="198">
        <v>0</v>
      </c>
      <c r="AM88" s="198">
        <v>0</v>
      </c>
      <c r="AN88" s="198">
        <v>0</v>
      </c>
      <c r="AO88" s="198">
        <v>14.23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1.94</v>
      </c>
      <c r="AD89" s="198">
        <v>0</v>
      </c>
      <c r="AE89" s="198">
        <v>0</v>
      </c>
      <c r="AF89" s="198">
        <v>0</v>
      </c>
      <c r="AG89" s="198">
        <v>18.79</v>
      </c>
      <c r="AH89" s="198">
        <v>0</v>
      </c>
      <c r="AI89" s="198">
        <v>30</v>
      </c>
      <c r="AJ89" s="198">
        <v>0</v>
      </c>
      <c r="AK89" s="198">
        <v>31.04</v>
      </c>
      <c r="AL89" s="198">
        <v>0</v>
      </c>
      <c r="AM89" s="198">
        <v>0</v>
      </c>
      <c r="AN89" s="198">
        <v>0</v>
      </c>
      <c r="AO89" s="198">
        <v>14.23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1.94</v>
      </c>
      <c r="AD90" s="198">
        <v>0</v>
      </c>
      <c r="AE90" s="198">
        <v>0</v>
      </c>
      <c r="AF90" s="198">
        <v>0</v>
      </c>
      <c r="AG90" s="198">
        <v>18.79</v>
      </c>
      <c r="AH90" s="198">
        <v>0</v>
      </c>
      <c r="AI90" s="198">
        <v>30</v>
      </c>
      <c r="AJ90" s="198">
        <v>0</v>
      </c>
      <c r="AK90" s="198">
        <v>31.04</v>
      </c>
      <c r="AL90" s="198">
        <v>0</v>
      </c>
      <c r="AM90" s="198">
        <v>0</v>
      </c>
      <c r="AN90" s="198">
        <v>0</v>
      </c>
      <c r="AO90" s="198">
        <v>30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1.94</v>
      </c>
      <c r="AD91" s="198">
        <v>0</v>
      </c>
      <c r="AE91" s="198">
        <v>0</v>
      </c>
      <c r="AF91" s="198">
        <v>0</v>
      </c>
      <c r="AG91" s="198">
        <v>18.79</v>
      </c>
      <c r="AH91" s="198">
        <v>0</v>
      </c>
      <c r="AI91" s="198">
        <v>30</v>
      </c>
      <c r="AJ91" s="198">
        <v>0</v>
      </c>
      <c r="AK91" s="198">
        <v>31.04</v>
      </c>
      <c r="AL91" s="198">
        <v>0</v>
      </c>
      <c r="AM91" s="198">
        <v>0</v>
      </c>
      <c r="AN91" s="198">
        <v>0</v>
      </c>
      <c r="AO91" s="198">
        <v>30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1.94</v>
      </c>
      <c r="AD92" s="198">
        <v>0</v>
      </c>
      <c r="AE92" s="198">
        <v>0</v>
      </c>
      <c r="AF92" s="198">
        <v>0</v>
      </c>
      <c r="AG92" s="198">
        <v>18.79</v>
      </c>
      <c r="AH92" s="198">
        <v>0</v>
      </c>
      <c r="AI92" s="198">
        <v>30</v>
      </c>
      <c r="AJ92" s="198">
        <v>0</v>
      </c>
      <c r="AK92" s="198">
        <v>31.04</v>
      </c>
      <c r="AL92" s="198">
        <v>0</v>
      </c>
      <c r="AM92" s="198">
        <v>0</v>
      </c>
      <c r="AN92" s="198">
        <v>0</v>
      </c>
      <c r="AO92" s="198">
        <v>30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1.94</v>
      </c>
      <c r="AD93" s="198">
        <v>0</v>
      </c>
      <c r="AE93" s="198">
        <v>0</v>
      </c>
      <c r="AF93" s="198">
        <v>0</v>
      </c>
      <c r="AG93" s="198">
        <v>18.79</v>
      </c>
      <c r="AH93" s="198">
        <v>0</v>
      </c>
      <c r="AI93" s="198">
        <v>30</v>
      </c>
      <c r="AJ93" s="198">
        <v>0</v>
      </c>
      <c r="AK93" s="198">
        <v>31.04</v>
      </c>
      <c r="AL93" s="198">
        <v>0</v>
      </c>
      <c r="AM93" s="198">
        <v>0</v>
      </c>
      <c r="AN93" s="198">
        <v>0</v>
      </c>
      <c r="AO93" s="198">
        <v>27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1.94</v>
      </c>
      <c r="AD94" s="198">
        <v>0</v>
      </c>
      <c r="AE94" s="198">
        <v>0</v>
      </c>
      <c r="AF94" s="198">
        <v>0</v>
      </c>
      <c r="AG94" s="198">
        <v>18.79</v>
      </c>
      <c r="AH94" s="198">
        <v>0</v>
      </c>
      <c r="AI94" s="198">
        <v>30</v>
      </c>
      <c r="AJ94" s="198">
        <v>0</v>
      </c>
      <c r="AK94" s="198">
        <v>31.04</v>
      </c>
      <c r="AL94" s="198">
        <v>0</v>
      </c>
      <c r="AM94" s="198">
        <v>0</v>
      </c>
      <c r="AN94" s="198">
        <v>0</v>
      </c>
      <c r="AO94" s="198">
        <v>14.23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1.99</v>
      </c>
      <c r="AD95" s="198">
        <v>0</v>
      </c>
      <c r="AE95" s="198">
        <v>0</v>
      </c>
      <c r="AF95" s="198">
        <v>0</v>
      </c>
      <c r="AG95" s="198">
        <v>18.79</v>
      </c>
      <c r="AH95" s="198">
        <v>0</v>
      </c>
      <c r="AI95" s="198">
        <v>30</v>
      </c>
      <c r="AJ95" s="198">
        <v>0</v>
      </c>
      <c r="AK95" s="198">
        <v>31.04</v>
      </c>
      <c r="AL95" s="198">
        <v>0</v>
      </c>
      <c r="AM95" s="198">
        <v>0</v>
      </c>
      <c r="AN95" s="198">
        <v>0</v>
      </c>
      <c r="AO95" s="198">
        <v>14.23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1.99</v>
      </c>
      <c r="AD96" s="198">
        <v>0</v>
      </c>
      <c r="AE96" s="198">
        <v>0</v>
      </c>
      <c r="AF96" s="198">
        <v>0</v>
      </c>
      <c r="AG96" s="198">
        <v>18.79</v>
      </c>
      <c r="AH96" s="198">
        <v>0</v>
      </c>
      <c r="AI96" s="198">
        <v>30</v>
      </c>
      <c r="AJ96" s="198">
        <v>0</v>
      </c>
      <c r="AK96" s="198">
        <v>31.04</v>
      </c>
      <c r="AL96" s="198">
        <v>0</v>
      </c>
      <c r="AM96" s="198">
        <v>0</v>
      </c>
      <c r="AN96" s="198">
        <v>0</v>
      </c>
      <c r="AO96" s="198">
        <v>14.23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1.72</v>
      </c>
      <c r="AD97" s="198">
        <v>0</v>
      </c>
      <c r="AE97" s="198">
        <v>0</v>
      </c>
      <c r="AF97" s="198">
        <v>0</v>
      </c>
      <c r="AG97" s="198">
        <v>18.79</v>
      </c>
      <c r="AH97" s="198">
        <v>0</v>
      </c>
      <c r="AI97" s="198">
        <v>30</v>
      </c>
      <c r="AJ97" s="198">
        <v>0</v>
      </c>
      <c r="AK97" s="198">
        <v>31.04</v>
      </c>
      <c r="AL97" s="198">
        <v>0</v>
      </c>
      <c r="AM97" s="198">
        <v>0</v>
      </c>
      <c r="AN97" s="198">
        <v>0</v>
      </c>
      <c r="AO97" s="198">
        <v>13.89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1.72</v>
      </c>
      <c r="AD98" s="198">
        <v>0</v>
      </c>
      <c r="AE98" s="198">
        <v>0</v>
      </c>
      <c r="AF98" s="198">
        <v>0</v>
      </c>
      <c r="AG98" s="198">
        <v>18.79</v>
      </c>
      <c r="AH98" s="198">
        <v>0</v>
      </c>
      <c r="AI98" s="198">
        <v>30</v>
      </c>
      <c r="AJ98" s="198">
        <v>0</v>
      </c>
      <c r="AK98" s="198">
        <v>31.04</v>
      </c>
      <c r="AL98" s="198">
        <v>0</v>
      </c>
      <c r="AM98" s="198">
        <v>0</v>
      </c>
      <c r="AN98" s="198">
        <v>0</v>
      </c>
      <c r="AO98" s="198">
        <v>14.42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5.7392499999999985E-2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0.71272999999999997</v>
      </c>
      <c r="AJ99">
        <f t="shared" si="0"/>
        <v>0</v>
      </c>
      <c r="AK99">
        <f t="shared" si="0"/>
        <v>0.7449599999999994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0.46538500000000016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3.76</v>
      </c>
      <c r="AH3" s="198">
        <v>0</v>
      </c>
      <c r="AI3" s="198">
        <v>4.12</v>
      </c>
      <c r="AJ3" s="198">
        <v>0</v>
      </c>
      <c r="AK3" s="198">
        <v>5.82</v>
      </c>
      <c r="AL3" s="198">
        <v>0</v>
      </c>
      <c r="AM3" s="198">
        <v>0</v>
      </c>
      <c r="AN3" s="198">
        <v>0</v>
      </c>
      <c r="AO3" s="198">
        <v>4.37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3.76</v>
      </c>
      <c r="AH4" s="198">
        <v>0</v>
      </c>
      <c r="AI4" s="198">
        <v>11.77</v>
      </c>
      <c r="AJ4" s="198">
        <v>0</v>
      </c>
      <c r="AK4" s="198">
        <v>5.82</v>
      </c>
      <c r="AL4" s="198">
        <v>0</v>
      </c>
      <c r="AM4" s="198">
        <v>0</v>
      </c>
      <c r="AN4" s="198">
        <v>0</v>
      </c>
      <c r="AO4" s="198">
        <v>4.37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3.76</v>
      </c>
      <c r="AH5" s="198">
        <v>0</v>
      </c>
      <c r="AI5" s="198">
        <v>11.77</v>
      </c>
      <c r="AJ5" s="198">
        <v>0</v>
      </c>
      <c r="AK5" s="198">
        <v>5.82</v>
      </c>
      <c r="AL5" s="198">
        <v>0</v>
      </c>
      <c r="AM5" s="198">
        <v>0</v>
      </c>
      <c r="AN5" s="198">
        <v>0</v>
      </c>
      <c r="AO5" s="198">
        <v>4.7300000000000004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3.76</v>
      </c>
      <c r="AH6" s="198">
        <v>0</v>
      </c>
      <c r="AI6" s="198">
        <v>11.77</v>
      </c>
      <c r="AJ6" s="198">
        <v>0</v>
      </c>
      <c r="AK6" s="198">
        <v>5.82</v>
      </c>
      <c r="AL6" s="198">
        <v>0</v>
      </c>
      <c r="AM6" s="198">
        <v>0</v>
      </c>
      <c r="AN6" s="198">
        <v>0</v>
      </c>
      <c r="AO6" s="198">
        <v>4.93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3.76</v>
      </c>
      <c r="AH7" s="198">
        <v>0</v>
      </c>
      <c r="AI7" s="198">
        <v>11.77</v>
      </c>
      <c r="AJ7" s="198">
        <v>0</v>
      </c>
      <c r="AK7" s="198">
        <v>5.82</v>
      </c>
      <c r="AL7" s="198">
        <v>0</v>
      </c>
      <c r="AM7" s="198">
        <v>0</v>
      </c>
      <c r="AN7" s="198">
        <v>0</v>
      </c>
      <c r="AO7" s="198">
        <v>10.57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3.76</v>
      </c>
      <c r="AH8" s="198">
        <v>0</v>
      </c>
      <c r="AI8" s="198">
        <v>6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5.39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3.76</v>
      </c>
      <c r="AH9" s="198">
        <v>0</v>
      </c>
      <c r="AI9" s="198">
        <v>10</v>
      </c>
      <c r="AJ9" s="198">
        <v>0</v>
      </c>
      <c r="AK9" s="198">
        <v>5.82</v>
      </c>
      <c r="AL9" s="198">
        <v>0</v>
      </c>
      <c r="AM9" s="198">
        <v>0</v>
      </c>
      <c r="AN9" s="198">
        <v>0</v>
      </c>
      <c r="AO9" s="198">
        <v>5.56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3.76</v>
      </c>
      <c r="AH10" s="198">
        <v>0</v>
      </c>
      <c r="AI10" s="198">
        <v>10</v>
      </c>
      <c r="AJ10" s="198">
        <v>0</v>
      </c>
      <c r="AK10" s="198">
        <v>5.82</v>
      </c>
      <c r="AL10" s="198">
        <v>0</v>
      </c>
      <c r="AM10" s="198">
        <v>0</v>
      </c>
      <c r="AN10" s="198">
        <v>0</v>
      </c>
      <c r="AO10" s="198">
        <v>5.84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3.76</v>
      </c>
      <c r="AH11" s="198">
        <v>0</v>
      </c>
      <c r="AI11" s="198">
        <v>10</v>
      </c>
      <c r="AJ11" s="198">
        <v>0</v>
      </c>
      <c r="AK11" s="198">
        <v>5.82</v>
      </c>
      <c r="AL11" s="198">
        <v>0</v>
      </c>
      <c r="AM11" s="198">
        <v>0</v>
      </c>
      <c r="AN11" s="198">
        <v>0</v>
      </c>
      <c r="AO11" s="198">
        <v>5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3.76</v>
      </c>
      <c r="AH12" s="198">
        <v>0</v>
      </c>
      <c r="AI12" s="198">
        <v>10</v>
      </c>
      <c r="AJ12" s="198">
        <v>0</v>
      </c>
      <c r="AK12" s="198">
        <v>5.82</v>
      </c>
      <c r="AL12" s="198">
        <v>0</v>
      </c>
      <c r="AM12" s="198">
        <v>0</v>
      </c>
      <c r="AN12" s="198">
        <v>0</v>
      </c>
      <c r="AO12" s="198">
        <v>5.3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3.76</v>
      </c>
      <c r="AH13" s="198">
        <v>0</v>
      </c>
      <c r="AI13" s="198">
        <v>12.6</v>
      </c>
      <c r="AJ13" s="198">
        <v>0</v>
      </c>
      <c r="AK13" s="198">
        <v>5.82</v>
      </c>
      <c r="AL13" s="198">
        <v>0</v>
      </c>
      <c r="AM13" s="198">
        <v>0</v>
      </c>
      <c r="AN13" s="198">
        <v>0</v>
      </c>
      <c r="AO13" s="198">
        <v>4.57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3.76</v>
      </c>
      <c r="AH14" s="198">
        <v>0</v>
      </c>
      <c r="AI14" s="198">
        <v>7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4.8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3.76</v>
      </c>
      <c r="AH15" s="198">
        <v>0</v>
      </c>
      <c r="AI15" s="198">
        <v>9</v>
      </c>
      <c r="AJ15" s="198">
        <v>0</v>
      </c>
      <c r="AK15" s="198">
        <v>5.82</v>
      </c>
      <c r="AL15" s="198">
        <v>0</v>
      </c>
      <c r="AM15" s="198">
        <v>0</v>
      </c>
      <c r="AN15" s="198">
        <v>0</v>
      </c>
      <c r="AO15" s="198">
        <v>4.3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3.76</v>
      </c>
      <c r="AH16" s="198">
        <v>0</v>
      </c>
      <c r="AI16" s="198">
        <v>9</v>
      </c>
      <c r="AJ16" s="198">
        <v>0</v>
      </c>
      <c r="AK16" s="198">
        <v>5.82</v>
      </c>
      <c r="AL16" s="198">
        <v>0</v>
      </c>
      <c r="AM16" s="198">
        <v>0</v>
      </c>
      <c r="AN16" s="198">
        <v>0</v>
      </c>
      <c r="AO16" s="198">
        <v>3.8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3.76</v>
      </c>
      <c r="AH17" s="198">
        <v>0</v>
      </c>
      <c r="AI17" s="198">
        <v>9</v>
      </c>
      <c r="AJ17" s="198">
        <v>0</v>
      </c>
      <c r="AK17" s="198">
        <v>5.82</v>
      </c>
      <c r="AL17" s="198">
        <v>0</v>
      </c>
      <c r="AM17" s="198">
        <v>0</v>
      </c>
      <c r="AN17" s="198">
        <v>0</v>
      </c>
      <c r="AO17" s="198">
        <v>5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3.76</v>
      </c>
      <c r="AH18" s="198">
        <v>0</v>
      </c>
      <c r="AI18" s="198">
        <v>9</v>
      </c>
      <c r="AJ18" s="198">
        <v>0</v>
      </c>
      <c r="AK18" s="198">
        <v>5.82</v>
      </c>
      <c r="AL18" s="198">
        <v>0</v>
      </c>
      <c r="AM18" s="198">
        <v>0</v>
      </c>
      <c r="AN18" s="198">
        <v>0</v>
      </c>
      <c r="AO18" s="198">
        <v>5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3.76</v>
      </c>
      <c r="AH19" s="198">
        <v>0</v>
      </c>
      <c r="AI19" s="198">
        <v>12.6</v>
      </c>
      <c r="AJ19" s="198">
        <v>0</v>
      </c>
      <c r="AK19" s="198">
        <v>5.82</v>
      </c>
      <c r="AL19" s="198">
        <v>0</v>
      </c>
      <c r="AM19" s="198">
        <v>0</v>
      </c>
      <c r="AN19" s="198">
        <v>0</v>
      </c>
      <c r="AO19" s="198">
        <v>5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3.76</v>
      </c>
      <c r="AH20" s="198">
        <v>0</v>
      </c>
      <c r="AI20" s="198">
        <v>6</v>
      </c>
      <c r="AJ20" s="198">
        <v>0</v>
      </c>
      <c r="AK20" s="198">
        <v>5.82</v>
      </c>
      <c r="AL20" s="198">
        <v>0</v>
      </c>
      <c r="AM20" s="198">
        <v>0</v>
      </c>
      <c r="AN20" s="198">
        <v>0</v>
      </c>
      <c r="AO20" s="198">
        <v>5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3.76</v>
      </c>
      <c r="AH21" s="198">
        <v>0</v>
      </c>
      <c r="AI21" s="198">
        <v>8</v>
      </c>
      <c r="AJ21" s="198">
        <v>0</v>
      </c>
      <c r="AK21" s="198">
        <v>5.82</v>
      </c>
      <c r="AL21" s="198">
        <v>0</v>
      </c>
      <c r="AM21" s="198">
        <v>0</v>
      </c>
      <c r="AN21" s="198">
        <v>0</v>
      </c>
      <c r="AO21" s="198">
        <v>5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3.76</v>
      </c>
      <c r="AH22" s="198">
        <v>0</v>
      </c>
      <c r="AI22" s="198">
        <v>9</v>
      </c>
      <c r="AJ22" s="198">
        <v>0</v>
      </c>
      <c r="AK22" s="198">
        <v>5.82</v>
      </c>
      <c r="AL22" s="198">
        <v>0</v>
      </c>
      <c r="AM22" s="198">
        <v>0</v>
      </c>
      <c r="AN22" s="198">
        <v>0</v>
      </c>
      <c r="AO22" s="198">
        <v>5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3.76</v>
      </c>
      <c r="AH23" s="198">
        <v>0</v>
      </c>
      <c r="AI23" s="198">
        <v>9</v>
      </c>
      <c r="AJ23" s="198">
        <v>0</v>
      </c>
      <c r="AK23" s="198">
        <v>5.82</v>
      </c>
      <c r="AL23" s="198">
        <v>0</v>
      </c>
      <c r="AM23" s="198">
        <v>0</v>
      </c>
      <c r="AN23" s="198">
        <v>0</v>
      </c>
      <c r="AO23" s="198">
        <v>5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3.76</v>
      </c>
      <c r="AH24" s="198">
        <v>0</v>
      </c>
      <c r="AI24" s="198">
        <v>9</v>
      </c>
      <c r="AJ24" s="198">
        <v>0</v>
      </c>
      <c r="AK24" s="198">
        <v>5.82</v>
      </c>
      <c r="AL24" s="198">
        <v>0</v>
      </c>
      <c r="AM24" s="198">
        <v>0</v>
      </c>
      <c r="AN24" s="198">
        <v>0</v>
      </c>
      <c r="AO24" s="198">
        <v>5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3.76</v>
      </c>
      <c r="AH25" s="198">
        <v>0</v>
      </c>
      <c r="AI25" s="198">
        <v>12</v>
      </c>
      <c r="AJ25" s="198">
        <v>0</v>
      </c>
      <c r="AK25" s="198">
        <v>5.82</v>
      </c>
      <c r="AL25" s="198">
        <v>0</v>
      </c>
      <c r="AM25" s="198">
        <v>0</v>
      </c>
      <c r="AN25" s="198">
        <v>0</v>
      </c>
      <c r="AO25" s="198">
        <v>5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3.76</v>
      </c>
      <c r="AH26" s="198">
        <v>0</v>
      </c>
      <c r="AI26" s="198">
        <v>6</v>
      </c>
      <c r="AJ26" s="198">
        <v>0</v>
      </c>
      <c r="AK26" s="198">
        <v>5.82</v>
      </c>
      <c r="AL26" s="198">
        <v>0</v>
      </c>
      <c r="AM26" s="198">
        <v>0</v>
      </c>
      <c r="AN26" s="198">
        <v>0</v>
      </c>
      <c r="AO26" s="198">
        <v>5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3.76</v>
      </c>
      <c r="AH27" s="198">
        <v>0</v>
      </c>
      <c r="AI27" s="198">
        <v>8</v>
      </c>
      <c r="AJ27" s="198">
        <v>0</v>
      </c>
      <c r="AK27" s="198">
        <v>5.82</v>
      </c>
      <c r="AL27" s="198">
        <v>0</v>
      </c>
      <c r="AM27" s="198">
        <v>0</v>
      </c>
      <c r="AN27" s="198">
        <v>0</v>
      </c>
      <c r="AO27" s="198">
        <v>5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3.76</v>
      </c>
      <c r="AH28" s="198">
        <v>0</v>
      </c>
      <c r="AI28" s="198">
        <v>8</v>
      </c>
      <c r="AJ28" s="198">
        <v>0</v>
      </c>
      <c r="AK28" s="198">
        <v>5.82</v>
      </c>
      <c r="AL28" s="198">
        <v>0</v>
      </c>
      <c r="AM28" s="198">
        <v>0</v>
      </c>
      <c r="AN28" s="198">
        <v>0</v>
      </c>
      <c r="AO28" s="198">
        <v>5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3.76</v>
      </c>
      <c r="AH29" s="198">
        <v>0</v>
      </c>
      <c r="AI29" s="198">
        <v>8</v>
      </c>
      <c r="AJ29" s="198">
        <v>0</v>
      </c>
      <c r="AK29" s="198">
        <v>5.82</v>
      </c>
      <c r="AL29" s="198">
        <v>0</v>
      </c>
      <c r="AM29" s="198">
        <v>0</v>
      </c>
      <c r="AN29" s="198">
        <v>0</v>
      </c>
      <c r="AO29" s="198">
        <v>5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3.76</v>
      </c>
      <c r="AH30" s="198">
        <v>0</v>
      </c>
      <c r="AI30" s="198">
        <v>8</v>
      </c>
      <c r="AJ30" s="198">
        <v>0</v>
      </c>
      <c r="AK30" s="198">
        <v>5.82</v>
      </c>
      <c r="AL30" s="198">
        <v>0</v>
      </c>
      <c r="AM30" s="198">
        <v>0</v>
      </c>
      <c r="AN30" s="198">
        <v>0</v>
      </c>
      <c r="AO30" s="198">
        <v>5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3.76</v>
      </c>
      <c r="AH31" s="198">
        <v>0</v>
      </c>
      <c r="AI31" s="198">
        <v>12</v>
      </c>
      <c r="AJ31" s="198">
        <v>0</v>
      </c>
      <c r="AK31" s="198">
        <v>5.82</v>
      </c>
      <c r="AL31" s="198">
        <v>0</v>
      </c>
      <c r="AM31" s="198">
        <v>0</v>
      </c>
      <c r="AN31" s="198">
        <v>0</v>
      </c>
      <c r="AO31" s="198">
        <v>5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3.76</v>
      </c>
      <c r="AH32" s="198">
        <v>0</v>
      </c>
      <c r="AI32" s="198">
        <v>6</v>
      </c>
      <c r="AJ32" s="198">
        <v>0</v>
      </c>
      <c r="AK32" s="198">
        <v>5.82</v>
      </c>
      <c r="AL32" s="198">
        <v>0</v>
      </c>
      <c r="AM32" s="198">
        <v>0</v>
      </c>
      <c r="AN32" s="198">
        <v>0</v>
      </c>
      <c r="AO32" s="198">
        <v>5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3.76</v>
      </c>
      <c r="AH33" s="198">
        <v>0</v>
      </c>
      <c r="AI33" s="198">
        <v>7</v>
      </c>
      <c r="AJ33" s="198">
        <v>0</v>
      </c>
      <c r="AK33" s="198">
        <v>5.82</v>
      </c>
      <c r="AL33" s="198">
        <v>0</v>
      </c>
      <c r="AM33" s="198">
        <v>0</v>
      </c>
      <c r="AN33" s="198">
        <v>0</v>
      </c>
      <c r="AO33" s="198">
        <v>5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3.76</v>
      </c>
      <c r="AH34" s="198">
        <v>0</v>
      </c>
      <c r="AI34" s="198">
        <v>7</v>
      </c>
      <c r="AJ34" s="198">
        <v>0</v>
      </c>
      <c r="AK34" s="198">
        <v>5.82</v>
      </c>
      <c r="AL34" s="198">
        <v>0</v>
      </c>
      <c r="AM34" s="198">
        <v>0</v>
      </c>
      <c r="AN34" s="198">
        <v>0</v>
      </c>
      <c r="AO34" s="198">
        <v>5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3.76</v>
      </c>
      <c r="AH35" s="198">
        <v>0</v>
      </c>
      <c r="AI35" s="198">
        <v>7</v>
      </c>
      <c r="AJ35" s="198">
        <v>0</v>
      </c>
      <c r="AK35" s="198">
        <v>5.82</v>
      </c>
      <c r="AL35" s="198">
        <v>0</v>
      </c>
      <c r="AM35" s="198">
        <v>0</v>
      </c>
      <c r="AN35" s="198">
        <v>0</v>
      </c>
      <c r="AO35" s="198">
        <v>5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3.76</v>
      </c>
      <c r="AH36" s="198">
        <v>0</v>
      </c>
      <c r="AI36" s="198">
        <v>7</v>
      </c>
      <c r="AJ36" s="198">
        <v>0</v>
      </c>
      <c r="AK36" s="198">
        <v>5.82</v>
      </c>
      <c r="AL36" s="198">
        <v>0</v>
      </c>
      <c r="AM36" s="198">
        <v>0</v>
      </c>
      <c r="AN36" s="198">
        <v>0</v>
      </c>
      <c r="AO36" s="198">
        <v>5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3.76</v>
      </c>
      <c r="AH37" s="198">
        <v>0</v>
      </c>
      <c r="AI37" s="198">
        <v>11</v>
      </c>
      <c r="AJ37" s="198">
        <v>0</v>
      </c>
      <c r="AK37" s="198">
        <v>5.82</v>
      </c>
      <c r="AL37" s="198">
        <v>0</v>
      </c>
      <c r="AM37" s="198">
        <v>0</v>
      </c>
      <c r="AN37" s="198">
        <v>0</v>
      </c>
      <c r="AO37" s="198">
        <v>5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3.76</v>
      </c>
      <c r="AH38" s="198">
        <v>0</v>
      </c>
      <c r="AI38" s="198">
        <v>5</v>
      </c>
      <c r="AJ38" s="198">
        <v>0</v>
      </c>
      <c r="AK38" s="198">
        <v>5.82</v>
      </c>
      <c r="AL38" s="198">
        <v>0</v>
      </c>
      <c r="AM38" s="198">
        <v>0</v>
      </c>
      <c r="AN38" s="198">
        <v>0</v>
      </c>
      <c r="AO38" s="198">
        <v>5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3.76</v>
      </c>
      <c r="AH39" s="198">
        <v>0</v>
      </c>
      <c r="AI39" s="198">
        <v>7</v>
      </c>
      <c r="AJ39" s="198">
        <v>0</v>
      </c>
      <c r="AK39" s="198">
        <v>5.82</v>
      </c>
      <c r="AL39" s="198">
        <v>0</v>
      </c>
      <c r="AM39" s="198">
        <v>0</v>
      </c>
      <c r="AN39" s="198">
        <v>0</v>
      </c>
      <c r="AO39" s="198">
        <v>5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3.76</v>
      </c>
      <c r="AH40" s="198">
        <v>0</v>
      </c>
      <c r="AI40" s="198">
        <v>8</v>
      </c>
      <c r="AJ40" s="198">
        <v>0</v>
      </c>
      <c r="AK40" s="198">
        <v>5.82</v>
      </c>
      <c r="AL40" s="198">
        <v>0</v>
      </c>
      <c r="AM40" s="198">
        <v>0</v>
      </c>
      <c r="AN40" s="198">
        <v>0</v>
      </c>
      <c r="AO40" s="198">
        <v>5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3.76</v>
      </c>
      <c r="AH41" s="198">
        <v>0</v>
      </c>
      <c r="AI41" s="198">
        <v>8</v>
      </c>
      <c r="AJ41" s="198">
        <v>0</v>
      </c>
      <c r="AK41" s="198">
        <v>5.82</v>
      </c>
      <c r="AL41" s="198">
        <v>0</v>
      </c>
      <c r="AM41" s="198">
        <v>0</v>
      </c>
      <c r="AN41" s="198">
        <v>0</v>
      </c>
      <c r="AO41" s="198">
        <v>5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3.76</v>
      </c>
      <c r="AH42" s="198">
        <v>0</v>
      </c>
      <c r="AI42" s="198">
        <v>8</v>
      </c>
      <c r="AJ42" s="198">
        <v>0</v>
      </c>
      <c r="AK42" s="198">
        <v>5.82</v>
      </c>
      <c r="AL42" s="198">
        <v>0</v>
      </c>
      <c r="AM42" s="198">
        <v>0</v>
      </c>
      <c r="AN42" s="198">
        <v>0</v>
      </c>
      <c r="AO42" s="198">
        <v>5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3.76</v>
      </c>
      <c r="AH43" s="198">
        <v>0</v>
      </c>
      <c r="AI43" s="198">
        <v>12</v>
      </c>
      <c r="AJ43" s="198">
        <v>0</v>
      </c>
      <c r="AK43" s="198">
        <v>5.82</v>
      </c>
      <c r="AL43" s="198">
        <v>0</v>
      </c>
      <c r="AM43" s="198">
        <v>0</v>
      </c>
      <c r="AN43" s="198">
        <v>0</v>
      </c>
      <c r="AO43" s="198">
        <v>5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3.76</v>
      </c>
      <c r="AH44" s="198">
        <v>0</v>
      </c>
      <c r="AI44" s="198">
        <v>6</v>
      </c>
      <c r="AJ44" s="198">
        <v>0</v>
      </c>
      <c r="AK44" s="198">
        <v>5.82</v>
      </c>
      <c r="AL44" s="198">
        <v>0</v>
      </c>
      <c r="AM44" s="198">
        <v>0</v>
      </c>
      <c r="AN44" s="198">
        <v>0</v>
      </c>
      <c r="AO44" s="198">
        <v>5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3.76</v>
      </c>
      <c r="AH45" s="198">
        <v>0</v>
      </c>
      <c r="AI45" s="198">
        <v>8</v>
      </c>
      <c r="AJ45" s="198">
        <v>0</v>
      </c>
      <c r="AK45" s="198">
        <v>5.82</v>
      </c>
      <c r="AL45" s="198">
        <v>0</v>
      </c>
      <c r="AM45" s="198">
        <v>0</v>
      </c>
      <c r="AN45" s="198">
        <v>0</v>
      </c>
      <c r="AO45" s="198">
        <v>5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3.76</v>
      </c>
      <c r="AH46" s="198">
        <v>0</v>
      </c>
      <c r="AI46" s="198">
        <v>8</v>
      </c>
      <c r="AJ46" s="198">
        <v>0</v>
      </c>
      <c r="AK46" s="198">
        <v>5.82</v>
      </c>
      <c r="AL46" s="198">
        <v>0</v>
      </c>
      <c r="AM46" s="198">
        <v>0</v>
      </c>
      <c r="AN46" s="198">
        <v>0</v>
      </c>
      <c r="AO46" s="198">
        <v>5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3.76</v>
      </c>
      <c r="AH47" s="198">
        <v>0</v>
      </c>
      <c r="AI47" s="198">
        <v>8</v>
      </c>
      <c r="AJ47" s="198">
        <v>0</v>
      </c>
      <c r="AK47" s="198">
        <v>5.82</v>
      </c>
      <c r="AL47" s="198">
        <v>0</v>
      </c>
      <c r="AM47" s="198">
        <v>0</v>
      </c>
      <c r="AN47" s="198">
        <v>0</v>
      </c>
      <c r="AO47" s="198">
        <v>5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3.76</v>
      </c>
      <c r="AH48" s="198">
        <v>0</v>
      </c>
      <c r="AI48" s="198">
        <v>8</v>
      </c>
      <c r="AJ48" s="198">
        <v>0</v>
      </c>
      <c r="AK48" s="198">
        <v>5.82</v>
      </c>
      <c r="AL48" s="198">
        <v>0</v>
      </c>
      <c r="AM48" s="198">
        <v>0</v>
      </c>
      <c r="AN48" s="198">
        <v>0</v>
      </c>
      <c r="AO48" s="198">
        <v>5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3.76</v>
      </c>
      <c r="AH49" s="198">
        <v>0</v>
      </c>
      <c r="AI49" s="198">
        <v>12</v>
      </c>
      <c r="AJ49" s="198">
        <v>0</v>
      </c>
      <c r="AK49" s="198">
        <v>5.82</v>
      </c>
      <c r="AL49" s="198">
        <v>0</v>
      </c>
      <c r="AM49" s="198">
        <v>0</v>
      </c>
      <c r="AN49" s="198">
        <v>0</v>
      </c>
      <c r="AO49" s="198">
        <v>5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3.76</v>
      </c>
      <c r="AH50" s="198">
        <v>0</v>
      </c>
      <c r="AI50" s="198">
        <v>6</v>
      </c>
      <c r="AJ50" s="198">
        <v>0</v>
      </c>
      <c r="AK50" s="198">
        <v>5.82</v>
      </c>
      <c r="AL50" s="198">
        <v>0</v>
      </c>
      <c r="AM50" s="198">
        <v>0</v>
      </c>
      <c r="AN50" s="198">
        <v>0</v>
      </c>
      <c r="AO50" s="198">
        <v>5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3.76</v>
      </c>
      <c r="AH51" s="198">
        <v>0</v>
      </c>
      <c r="AI51" s="198">
        <v>9</v>
      </c>
      <c r="AJ51" s="198">
        <v>0</v>
      </c>
      <c r="AK51" s="198">
        <v>5.82</v>
      </c>
      <c r="AL51" s="198">
        <v>0</v>
      </c>
      <c r="AM51" s="198">
        <v>0</v>
      </c>
      <c r="AN51" s="198">
        <v>0</v>
      </c>
      <c r="AO51" s="198">
        <v>5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3.76</v>
      </c>
      <c r="AH52" s="198">
        <v>0</v>
      </c>
      <c r="AI52" s="198">
        <v>9</v>
      </c>
      <c r="AJ52" s="198">
        <v>0</v>
      </c>
      <c r="AK52" s="198">
        <v>5.82</v>
      </c>
      <c r="AL52" s="198">
        <v>0</v>
      </c>
      <c r="AM52" s="198">
        <v>0</v>
      </c>
      <c r="AN52" s="198">
        <v>0</v>
      </c>
      <c r="AO52" s="198">
        <v>5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3.76</v>
      </c>
      <c r="AH53" s="198">
        <v>0</v>
      </c>
      <c r="AI53" s="198">
        <v>9</v>
      </c>
      <c r="AJ53" s="198">
        <v>0</v>
      </c>
      <c r="AK53" s="198">
        <v>5.82</v>
      </c>
      <c r="AL53" s="198">
        <v>0</v>
      </c>
      <c r="AM53" s="198">
        <v>0</v>
      </c>
      <c r="AN53" s="198">
        <v>0</v>
      </c>
      <c r="AO53" s="198">
        <v>5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3.76</v>
      </c>
      <c r="AH54" s="198">
        <v>0</v>
      </c>
      <c r="AI54" s="198">
        <v>9</v>
      </c>
      <c r="AJ54" s="198">
        <v>0</v>
      </c>
      <c r="AK54" s="198">
        <v>5.82</v>
      </c>
      <c r="AL54" s="198">
        <v>0</v>
      </c>
      <c r="AM54" s="198">
        <v>0</v>
      </c>
      <c r="AN54" s="198">
        <v>0</v>
      </c>
      <c r="AO54" s="198">
        <v>5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3.76</v>
      </c>
      <c r="AH55" s="198">
        <v>0</v>
      </c>
      <c r="AI55" s="198">
        <v>12.6</v>
      </c>
      <c r="AJ55" s="198">
        <v>0</v>
      </c>
      <c r="AK55" s="198">
        <v>5.82</v>
      </c>
      <c r="AL55" s="198">
        <v>0</v>
      </c>
      <c r="AM55" s="198">
        <v>0</v>
      </c>
      <c r="AN55" s="198">
        <v>0</v>
      </c>
      <c r="AO55" s="198">
        <v>5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3.76</v>
      </c>
      <c r="AH56" s="198">
        <v>0</v>
      </c>
      <c r="AI56" s="198">
        <v>6</v>
      </c>
      <c r="AJ56" s="198">
        <v>0</v>
      </c>
      <c r="AK56" s="198">
        <v>5.82</v>
      </c>
      <c r="AL56" s="198">
        <v>0</v>
      </c>
      <c r="AM56" s="198">
        <v>0</v>
      </c>
      <c r="AN56" s="198">
        <v>0</v>
      </c>
      <c r="AO56" s="198">
        <v>5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3.76</v>
      </c>
      <c r="AH57" s="198">
        <v>0</v>
      </c>
      <c r="AI57" s="198">
        <v>9</v>
      </c>
      <c r="AJ57" s="198">
        <v>0</v>
      </c>
      <c r="AK57" s="198">
        <v>5.82</v>
      </c>
      <c r="AL57" s="198">
        <v>0</v>
      </c>
      <c r="AM57" s="198">
        <v>0</v>
      </c>
      <c r="AN57" s="198">
        <v>0</v>
      </c>
      <c r="AO57" s="198">
        <v>5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3.76</v>
      </c>
      <c r="AH58" s="198">
        <v>0</v>
      </c>
      <c r="AI58" s="198">
        <v>9</v>
      </c>
      <c r="AJ58" s="198">
        <v>0</v>
      </c>
      <c r="AK58" s="198">
        <v>5.82</v>
      </c>
      <c r="AL58" s="198">
        <v>0</v>
      </c>
      <c r="AM58" s="198">
        <v>0</v>
      </c>
      <c r="AN58" s="198">
        <v>0</v>
      </c>
      <c r="AO58" s="198">
        <v>5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3.76</v>
      </c>
      <c r="AH59" s="198">
        <v>0</v>
      </c>
      <c r="AI59" s="198">
        <v>10</v>
      </c>
      <c r="AJ59" s="198">
        <v>0</v>
      </c>
      <c r="AK59" s="198">
        <v>5.82</v>
      </c>
      <c r="AL59" s="198">
        <v>0</v>
      </c>
      <c r="AM59" s="198">
        <v>0</v>
      </c>
      <c r="AN59" s="198">
        <v>0</v>
      </c>
      <c r="AO59" s="198">
        <v>5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3.76</v>
      </c>
      <c r="AH60" s="198">
        <v>0</v>
      </c>
      <c r="AI60" s="198">
        <v>10</v>
      </c>
      <c r="AJ60" s="198">
        <v>0</v>
      </c>
      <c r="AK60" s="198">
        <v>5.82</v>
      </c>
      <c r="AL60" s="198">
        <v>0</v>
      </c>
      <c r="AM60" s="198">
        <v>0</v>
      </c>
      <c r="AN60" s="198">
        <v>0</v>
      </c>
      <c r="AO60" s="198">
        <v>5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3.76</v>
      </c>
      <c r="AH61" s="198">
        <v>0</v>
      </c>
      <c r="AI61" s="198">
        <v>12.6</v>
      </c>
      <c r="AJ61" s="198">
        <v>0</v>
      </c>
      <c r="AK61" s="198">
        <v>5.82</v>
      </c>
      <c r="AL61" s="198">
        <v>0</v>
      </c>
      <c r="AM61" s="198">
        <v>0</v>
      </c>
      <c r="AN61" s="198">
        <v>0</v>
      </c>
      <c r="AO61" s="198">
        <v>6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3.76</v>
      </c>
      <c r="AH62" s="198">
        <v>0</v>
      </c>
      <c r="AI62" s="198">
        <v>8</v>
      </c>
      <c r="AJ62" s="198">
        <v>0</v>
      </c>
      <c r="AK62" s="198">
        <v>5.82</v>
      </c>
      <c r="AL62" s="198">
        <v>0</v>
      </c>
      <c r="AM62" s="198">
        <v>0</v>
      </c>
      <c r="AN62" s="198">
        <v>0</v>
      </c>
      <c r="AO62" s="198">
        <v>5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3.76</v>
      </c>
      <c r="AH63" s="198">
        <v>0</v>
      </c>
      <c r="AI63" s="198">
        <v>10</v>
      </c>
      <c r="AJ63" s="198">
        <v>0</v>
      </c>
      <c r="AK63" s="198">
        <v>5.82</v>
      </c>
      <c r="AL63" s="198">
        <v>0</v>
      </c>
      <c r="AM63" s="198">
        <v>0</v>
      </c>
      <c r="AN63" s="198">
        <v>0</v>
      </c>
      <c r="AO63" s="198">
        <v>5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3.76</v>
      </c>
      <c r="AH64" s="198">
        <v>0</v>
      </c>
      <c r="AI64" s="198">
        <v>11</v>
      </c>
      <c r="AJ64" s="198">
        <v>0</v>
      </c>
      <c r="AK64" s="198">
        <v>5.82</v>
      </c>
      <c r="AL64" s="198">
        <v>0</v>
      </c>
      <c r="AM64" s="198">
        <v>0</v>
      </c>
      <c r="AN64" s="198">
        <v>0</v>
      </c>
      <c r="AO64" s="198">
        <v>5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3.76</v>
      </c>
      <c r="AH65" s="198">
        <v>0</v>
      </c>
      <c r="AI65" s="198">
        <v>11</v>
      </c>
      <c r="AJ65" s="198">
        <v>0</v>
      </c>
      <c r="AK65" s="198">
        <v>5.82</v>
      </c>
      <c r="AL65" s="198">
        <v>0</v>
      </c>
      <c r="AM65" s="198">
        <v>0</v>
      </c>
      <c r="AN65" s="198">
        <v>0</v>
      </c>
      <c r="AO65" s="198">
        <v>5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3.76</v>
      </c>
      <c r="AH66" s="198">
        <v>0</v>
      </c>
      <c r="AI66" s="198">
        <v>11</v>
      </c>
      <c r="AJ66" s="198">
        <v>0</v>
      </c>
      <c r="AK66" s="198">
        <v>5.82</v>
      </c>
      <c r="AL66" s="198">
        <v>0</v>
      </c>
      <c r="AM66" s="198">
        <v>0</v>
      </c>
      <c r="AN66" s="198">
        <v>0</v>
      </c>
      <c r="AO66" s="198">
        <v>5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3.76</v>
      </c>
      <c r="AH67" s="198">
        <v>0</v>
      </c>
      <c r="AI67" s="198">
        <v>12.6</v>
      </c>
      <c r="AJ67" s="198">
        <v>0</v>
      </c>
      <c r="AK67" s="198">
        <v>5.82</v>
      </c>
      <c r="AL67" s="198">
        <v>0</v>
      </c>
      <c r="AM67" s="198">
        <v>0</v>
      </c>
      <c r="AN67" s="198">
        <v>0</v>
      </c>
      <c r="AO67" s="198">
        <v>7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3.76</v>
      </c>
      <c r="AH68" s="198">
        <v>0</v>
      </c>
      <c r="AI68" s="198">
        <v>10</v>
      </c>
      <c r="AJ68" s="198">
        <v>0</v>
      </c>
      <c r="AK68" s="198">
        <v>5.82</v>
      </c>
      <c r="AL68" s="198">
        <v>0</v>
      </c>
      <c r="AM68" s="198">
        <v>0</v>
      </c>
      <c r="AN68" s="198">
        <v>0</v>
      </c>
      <c r="AO68" s="198">
        <v>5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3.76</v>
      </c>
      <c r="AH69" s="198">
        <v>0</v>
      </c>
      <c r="AI69" s="198">
        <v>12</v>
      </c>
      <c r="AJ69" s="198">
        <v>0</v>
      </c>
      <c r="AK69" s="198">
        <v>5.82</v>
      </c>
      <c r="AL69" s="198">
        <v>0</v>
      </c>
      <c r="AM69" s="198">
        <v>0</v>
      </c>
      <c r="AN69" s="198">
        <v>0</v>
      </c>
      <c r="AO69" s="198">
        <v>5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3.76</v>
      </c>
      <c r="AH70" s="198">
        <v>0</v>
      </c>
      <c r="AI70" s="198">
        <v>12</v>
      </c>
      <c r="AJ70" s="198">
        <v>0</v>
      </c>
      <c r="AK70" s="198">
        <v>5.82</v>
      </c>
      <c r="AL70" s="198">
        <v>0</v>
      </c>
      <c r="AM70" s="198">
        <v>0</v>
      </c>
      <c r="AN70" s="198">
        <v>0</v>
      </c>
      <c r="AO70" s="198">
        <v>5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3.76</v>
      </c>
      <c r="AH71" s="198">
        <v>0</v>
      </c>
      <c r="AI71" s="198">
        <v>12</v>
      </c>
      <c r="AJ71" s="198">
        <v>0</v>
      </c>
      <c r="AK71" s="198">
        <v>5.82</v>
      </c>
      <c r="AL71" s="198">
        <v>0</v>
      </c>
      <c r="AM71" s="198">
        <v>0</v>
      </c>
      <c r="AN71" s="198">
        <v>0</v>
      </c>
      <c r="AO71" s="198">
        <v>5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3.76</v>
      </c>
      <c r="AH72" s="198">
        <v>0</v>
      </c>
      <c r="AI72" s="198">
        <v>12</v>
      </c>
      <c r="AJ72" s="198">
        <v>0</v>
      </c>
      <c r="AK72" s="198">
        <v>5.82</v>
      </c>
      <c r="AL72" s="198">
        <v>0</v>
      </c>
      <c r="AM72" s="198">
        <v>0</v>
      </c>
      <c r="AN72" s="198">
        <v>0</v>
      </c>
      <c r="AO72" s="198">
        <v>5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3.76</v>
      </c>
      <c r="AH73" s="198">
        <v>0</v>
      </c>
      <c r="AI73" s="198">
        <v>12.6</v>
      </c>
      <c r="AJ73" s="198">
        <v>0</v>
      </c>
      <c r="AK73" s="198">
        <v>5.82</v>
      </c>
      <c r="AL73" s="198">
        <v>0</v>
      </c>
      <c r="AM73" s="198">
        <v>0</v>
      </c>
      <c r="AN73" s="198">
        <v>0</v>
      </c>
      <c r="AO73" s="198">
        <v>8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3.76</v>
      </c>
      <c r="AH74" s="198">
        <v>0</v>
      </c>
      <c r="AI74" s="198">
        <v>9</v>
      </c>
      <c r="AJ74" s="198">
        <v>0</v>
      </c>
      <c r="AK74" s="198">
        <v>5.82</v>
      </c>
      <c r="AL74" s="198">
        <v>0</v>
      </c>
      <c r="AM74" s="198">
        <v>0</v>
      </c>
      <c r="AN74" s="198">
        <v>0</v>
      </c>
      <c r="AO74" s="198">
        <v>5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3.76</v>
      </c>
      <c r="AH75" s="198">
        <v>0</v>
      </c>
      <c r="AI75" s="198">
        <v>11</v>
      </c>
      <c r="AJ75" s="198">
        <v>0</v>
      </c>
      <c r="AK75" s="198">
        <v>5.82</v>
      </c>
      <c r="AL75" s="198">
        <v>0</v>
      </c>
      <c r="AM75" s="198">
        <v>0</v>
      </c>
      <c r="AN75" s="198">
        <v>0</v>
      </c>
      <c r="AO75" s="198">
        <v>5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3.76</v>
      </c>
      <c r="AH76" s="198">
        <v>0</v>
      </c>
      <c r="AI76" s="198">
        <v>10</v>
      </c>
      <c r="AJ76" s="198">
        <v>0</v>
      </c>
      <c r="AK76" s="198">
        <v>5.82</v>
      </c>
      <c r="AL76" s="198">
        <v>0</v>
      </c>
      <c r="AM76" s="198">
        <v>0</v>
      </c>
      <c r="AN76" s="198">
        <v>0</v>
      </c>
      <c r="AO76" s="198">
        <v>5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3.76</v>
      </c>
      <c r="AH77" s="198">
        <v>0</v>
      </c>
      <c r="AI77" s="198">
        <v>10</v>
      </c>
      <c r="AJ77" s="198">
        <v>0</v>
      </c>
      <c r="AK77" s="198">
        <v>5.82</v>
      </c>
      <c r="AL77" s="198">
        <v>0</v>
      </c>
      <c r="AM77" s="198">
        <v>0</v>
      </c>
      <c r="AN77" s="198">
        <v>0</v>
      </c>
      <c r="AO77" s="198">
        <v>5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3.76</v>
      </c>
      <c r="AH78" s="198">
        <v>0</v>
      </c>
      <c r="AI78" s="198">
        <v>10</v>
      </c>
      <c r="AJ78" s="198">
        <v>0</v>
      </c>
      <c r="AK78" s="198">
        <v>5.82</v>
      </c>
      <c r="AL78" s="198">
        <v>0</v>
      </c>
      <c r="AM78" s="198">
        <v>0</v>
      </c>
      <c r="AN78" s="198">
        <v>0</v>
      </c>
      <c r="AO78" s="198">
        <v>5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3.76</v>
      </c>
      <c r="AH79" s="198">
        <v>0</v>
      </c>
      <c r="AI79" s="198">
        <v>12.6</v>
      </c>
      <c r="AJ79" s="198">
        <v>0</v>
      </c>
      <c r="AK79" s="198">
        <v>5.82</v>
      </c>
      <c r="AL79" s="198">
        <v>0</v>
      </c>
      <c r="AM79" s="198">
        <v>0</v>
      </c>
      <c r="AN79" s="198">
        <v>0</v>
      </c>
      <c r="AO79" s="198">
        <v>8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3.76</v>
      </c>
      <c r="AH80" s="198">
        <v>0</v>
      </c>
      <c r="AI80" s="198">
        <v>10</v>
      </c>
      <c r="AJ80" s="198">
        <v>0</v>
      </c>
      <c r="AK80" s="198">
        <v>5.82</v>
      </c>
      <c r="AL80" s="198">
        <v>0</v>
      </c>
      <c r="AM80" s="198">
        <v>0</v>
      </c>
      <c r="AN80" s="198">
        <v>0</v>
      </c>
      <c r="AO80" s="198">
        <v>5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3.76</v>
      </c>
      <c r="AH81" s="198">
        <v>0</v>
      </c>
      <c r="AI81" s="198">
        <v>12</v>
      </c>
      <c r="AJ81" s="198">
        <v>0</v>
      </c>
      <c r="AK81" s="198">
        <v>5.82</v>
      </c>
      <c r="AL81" s="198">
        <v>0</v>
      </c>
      <c r="AM81" s="198">
        <v>0</v>
      </c>
      <c r="AN81" s="198">
        <v>0</v>
      </c>
      <c r="AO81" s="198">
        <v>5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3.76</v>
      </c>
      <c r="AH82" s="198">
        <v>0</v>
      </c>
      <c r="AI82" s="198">
        <v>12.6</v>
      </c>
      <c r="AJ82" s="198">
        <v>0</v>
      </c>
      <c r="AK82" s="198">
        <v>5.82</v>
      </c>
      <c r="AL82" s="198">
        <v>0</v>
      </c>
      <c r="AM82" s="198">
        <v>0</v>
      </c>
      <c r="AN82" s="198">
        <v>0</v>
      </c>
      <c r="AO82" s="198">
        <v>5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3.76</v>
      </c>
      <c r="AH83" s="198">
        <v>0</v>
      </c>
      <c r="AI83" s="198">
        <v>12.6</v>
      </c>
      <c r="AJ83" s="198">
        <v>0</v>
      </c>
      <c r="AK83" s="198">
        <v>5.82</v>
      </c>
      <c r="AL83" s="198">
        <v>0</v>
      </c>
      <c r="AM83" s="198">
        <v>0</v>
      </c>
      <c r="AN83" s="198">
        <v>0</v>
      </c>
      <c r="AO83" s="198">
        <v>5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3.76</v>
      </c>
      <c r="AH84" s="198">
        <v>0</v>
      </c>
      <c r="AI84" s="198">
        <v>12.6</v>
      </c>
      <c r="AJ84" s="198">
        <v>0</v>
      </c>
      <c r="AK84" s="198">
        <v>5.82</v>
      </c>
      <c r="AL84" s="198">
        <v>0</v>
      </c>
      <c r="AM84" s="198">
        <v>0</v>
      </c>
      <c r="AN84" s="198">
        <v>0</v>
      </c>
      <c r="AO84" s="198">
        <v>5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3.76</v>
      </c>
      <c r="AH85" s="198">
        <v>0</v>
      </c>
      <c r="AI85" s="198">
        <v>12.6</v>
      </c>
      <c r="AJ85" s="198">
        <v>0</v>
      </c>
      <c r="AK85" s="198">
        <v>5.82</v>
      </c>
      <c r="AL85" s="198">
        <v>0</v>
      </c>
      <c r="AM85" s="198">
        <v>0</v>
      </c>
      <c r="AN85" s="198">
        <v>0</v>
      </c>
      <c r="AO85" s="198">
        <v>11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3.76</v>
      </c>
      <c r="AH86" s="198">
        <v>0</v>
      </c>
      <c r="AI86" s="198">
        <v>12</v>
      </c>
      <c r="AJ86" s="198">
        <v>0</v>
      </c>
      <c r="AK86" s="198">
        <v>5.82</v>
      </c>
      <c r="AL86" s="198">
        <v>0</v>
      </c>
      <c r="AM86" s="198">
        <v>0</v>
      </c>
      <c r="AN86" s="198">
        <v>0</v>
      </c>
      <c r="AO86" s="198">
        <v>5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3.76</v>
      </c>
      <c r="AH87" s="198">
        <v>0</v>
      </c>
      <c r="AI87" s="198">
        <v>12.6</v>
      </c>
      <c r="AJ87" s="198">
        <v>0</v>
      </c>
      <c r="AK87" s="198">
        <v>5.82</v>
      </c>
      <c r="AL87" s="198">
        <v>0</v>
      </c>
      <c r="AM87" s="198">
        <v>0</v>
      </c>
      <c r="AN87" s="198">
        <v>0</v>
      </c>
      <c r="AO87" s="198">
        <v>6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3.76</v>
      </c>
      <c r="AH88" s="198">
        <v>0</v>
      </c>
      <c r="AI88" s="198">
        <v>12.6</v>
      </c>
      <c r="AJ88" s="198">
        <v>0</v>
      </c>
      <c r="AK88" s="198">
        <v>5.82</v>
      </c>
      <c r="AL88" s="198">
        <v>0</v>
      </c>
      <c r="AM88" s="198">
        <v>0</v>
      </c>
      <c r="AN88" s="198">
        <v>0</v>
      </c>
      <c r="AO88" s="198">
        <v>6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3.76</v>
      </c>
      <c r="AH89" s="198">
        <v>0</v>
      </c>
      <c r="AI89" s="198">
        <v>12.6</v>
      </c>
      <c r="AJ89" s="198">
        <v>0</v>
      </c>
      <c r="AK89" s="198">
        <v>5.82</v>
      </c>
      <c r="AL89" s="198">
        <v>0</v>
      </c>
      <c r="AM89" s="198">
        <v>0</v>
      </c>
      <c r="AN89" s="198">
        <v>0</v>
      </c>
      <c r="AO89" s="198">
        <v>6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3.76</v>
      </c>
      <c r="AH90" s="198">
        <v>0</v>
      </c>
      <c r="AI90" s="198">
        <v>12.6</v>
      </c>
      <c r="AJ90" s="198">
        <v>0</v>
      </c>
      <c r="AK90" s="198">
        <v>5.82</v>
      </c>
      <c r="AL90" s="198">
        <v>0</v>
      </c>
      <c r="AM90" s="198">
        <v>0</v>
      </c>
      <c r="AN90" s="198">
        <v>0</v>
      </c>
      <c r="AO90" s="198">
        <v>6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3.76</v>
      </c>
      <c r="AH91" s="198">
        <v>0</v>
      </c>
      <c r="AI91" s="198">
        <v>12.6</v>
      </c>
      <c r="AJ91" s="198">
        <v>0</v>
      </c>
      <c r="AK91" s="198">
        <v>5.82</v>
      </c>
      <c r="AL91" s="198">
        <v>0</v>
      </c>
      <c r="AM91" s="198">
        <v>0</v>
      </c>
      <c r="AN91" s="198">
        <v>0</v>
      </c>
      <c r="AO91" s="198">
        <v>11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3.76</v>
      </c>
      <c r="AH92" s="198">
        <v>0</v>
      </c>
      <c r="AI92" s="198">
        <v>12.6</v>
      </c>
      <c r="AJ92" s="198">
        <v>0</v>
      </c>
      <c r="AK92" s="198">
        <v>5.82</v>
      </c>
      <c r="AL92" s="198">
        <v>0</v>
      </c>
      <c r="AM92" s="198">
        <v>0</v>
      </c>
      <c r="AN92" s="198">
        <v>0</v>
      </c>
      <c r="AO92" s="198">
        <v>6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3.76</v>
      </c>
      <c r="AH93" s="198">
        <v>0</v>
      </c>
      <c r="AI93" s="198">
        <v>12.6</v>
      </c>
      <c r="AJ93" s="198">
        <v>0</v>
      </c>
      <c r="AK93" s="198">
        <v>5.82</v>
      </c>
      <c r="AL93" s="198">
        <v>0</v>
      </c>
      <c r="AM93" s="198">
        <v>0</v>
      </c>
      <c r="AN93" s="198">
        <v>0</v>
      </c>
      <c r="AO93" s="198">
        <v>6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3.76</v>
      </c>
      <c r="AH94" s="198">
        <v>0</v>
      </c>
      <c r="AI94" s="198">
        <v>12.6</v>
      </c>
      <c r="AJ94" s="198">
        <v>0</v>
      </c>
      <c r="AK94" s="198">
        <v>5.82</v>
      </c>
      <c r="AL94" s="198">
        <v>0</v>
      </c>
      <c r="AM94" s="198">
        <v>0</v>
      </c>
      <c r="AN94" s="198">
        <v>0</v>
      </c>
      <c r="AO94" s="198">
        <v>6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3.76</v>
      </c>
      <c r="AH95" s="198">
        <v>0</v>
      </c>
      <c r="AI95" s="198">
        <v>12.6</v>
      </c>
      <c r="AJ95" s="198">
        <v>0</v>
      </c>
      <c r="AK95" s="198">
        <v>5.82</v>
      </c>
      <c r="AL95" s="198">
        <v>0</v>
      </c>
      <c r="AM95" s="198">
        <v>0</v>
      </c>
      <c r="AN95" s="198">
        <v>0</v>
      </c>
      <c r="AO95" s="198">
        <v>6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3.76</v>
      </c>
      <c r="AH96" s="198">
        <v>0</v>
      </c>
      <c r="AI96" s="198">
        <v>12.6</v>
      </c>
      <c r="AJ96" s="198">
        <v>0</v>
      </c>
      <c r="AK96" s="198">
        <v>5.82</v>
      </c>
      <c r="AL96" s="198">
        <v>0</v>
      </c>
      <c r="AM96" s="198">
        <v>0</v>
      </c>
      <c r="AN96" s="198">
        <v>0</v>
      </c>
      <c r="AO96" s="198">
        <v>6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3.76</v>
      </c>
      <c r="AH97" s="198">
        <v>0</v>
      </c>
      <c r="AI97" s="198">
        <v>12.6</v>
      </c>
      <c r="AJ97" s="198">
        <v>0</v>
      </c>
      <c r="AK97" s="198">
        <v>5.82</v>
      </c>
      <c r="AL97" s="198">
        <v>0</v>
      </c>
      <c r="AM97" s="198">
        <v>0</v>
      </c>
      <c r="AN97" s="198">
        <v>0</v>
      </c>
      <c r="AO97" s="198">
        <v>9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3.76</v>
      </c>
      <c r="AH98" s="198">
        <v>0</v>
      </c>
      <c r="AI98" s="198">
        <v>12.6</v>
      </c>
      <c r="AJ98" s="198">
        <v>0</v>
      </c>
      <c r="AK98" s="198">
        <v>5.82</v>
      </c>
      <c r="AL98" s="198">
        <v>0</v>
      </c>
      <c r="AM98" s="198">
        <v>0</v>
      </c>
      <c r="AN98" s="198">
        <v>0</v>
      </c>
      <c r="AO98" s="198">
        <v>4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0.2387500000000001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0.12913249999999998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425</v>
      </c>
      <c r="D2" t="s">
        <v>425</v>
      </c>
      <c r="E2" t="s">
        <v>425</v>
      </c>
      <c r="F2" t="s">
        <v>425</v>
      </c>
      <c r="G2" t="s">
        <v>425</v>
      </c>
      <c r="H2" t="s">
        <v>425</v>
      </c>
      <c r="I2" t="s">
        <v>425</v>
      </c>
      <c r="J2" t="s">
        <v>425</v>
      </c>
      <c r="K2" t="s">
        <v>425</v>
      </c>
      <c r="L2" t="s">
        <v>425</v>
      </c>
      <c r="M2" t="s">
        <v>425</v>
      </c>
      <c r="N2" t="s">
        <v>425</v>
      </c>
      <c r="O2" t="s">
        <v>425</v>
      </c>
      <c r="P2" t="s">
        <v>425</v>
      </c>
    </row>
    <row r="3" spans="1:17">
      <c r="A3" t="s">
        <v>45</v>
      </c>
      <c r="C3" s="26">
        <v>72.069999999999993</v>
      </c>
      <c r="D3" s="26">
        <v>0</v>
      </c>
      <c r="E3" s="26">
        <v>0</v>
      </c>
      <c r="F3" s="26">
        <v>0</v>
      </c>
      <c r="G3" s="198">
        <v>62</v>
      </c>
      <c r="H3" s="198">
        <v>0</v>
      </c>
      <c r="I3" s="198">
        <v>96</v>
      </c>
      <c r="J3" s="198">
        <v>0</v>
      </c>
      <c r="K3" s="198">
        <v>256</v>
      </c>
      <c r="L3" s="198">
        <v>0</v>
      </c>
      <c r="M3" s="198">
        <v>0</v>
      </c>
      <c r="N3" s="198">
        <v>0</v>
      </c>
      <c r="O3" s="198">
        <v>290</v>
      </c>
      <c r="P3" s="198">
        <v>0</v>
      </c>
    </row>
    <row r="4" spans="1:17">
      <c r="A4" t="s">
        <v>46</v>
      </c>
      <c r="C4" s="26">
        <v>73</v>
      </c>
      <c r="D4" s="26">
        <v>0</v>
      </c>
      <c r="E4" s="26">
        <v>0</v>
      </c>
      <c r="F4" s="26">
        <v>0</v>
      </c>
      <c r="G4" s="198">
        <v>62</v>
      </c>
      <c r="H4" s="198">
        <v>0</v>
      </c>
      <c r="I4" s="198">
        <v>208</v>
      </c>
      <c r="J4" s="198">
        <v>0</v>
      </c>
      <c r="K4" s="198">
        <v>320</v>
      </c>
      <c r="L4" s="198">
        <v>0</v>
      </c>
      <c r="M4" s="198">
        <v>0</v>
      </c>
      <c r="N4" s="198">
        <v>0</v>
      </c>
      <c r="O4" s="198">
        <v>290</v>
      </c>
      <c r="P4" s="198">
        <v>0</v>
      </c>
    </row>
    <row r="5" spans="1:17">
      <c r="A5" t="s">
        <v>47</v>
      </c>
      <c r="C5" s="26">
        <v>73</v>
      </c>
      <c r="D5" s="26">
        <v>0</v>
      </c>
      <c r="E5" s="26">
        <v>0</v>
      </c>
      <c r="F5" s="26">
        <v>0</v>
      </c>
      <c r="G5" s="198">
        <v>62</v>
      </c>
      <c r="H5" s="198">
        <v>0</v>
      </c>
      <c r="I5" s="198">
        <v>208</v>
      </c>
      <c r="J5" s="198">
        <v>0</v>
      </c>
      <c r="K5" s="198">
        <v>320</v>
      </c>
      <c r="L5" s="198">
        <v>0</v>
      </c>
      <c r="M5" s="198">
        <v>0</v>
      </c>
      <c r="N5" s="198">
        <v>0</v>
      </c>
      <c r="O5" s="198">
        <v>290</v>
      </c>
      <c r="P5" s="198">
        <v>0</v>
      </c>
    </row>
    <row r="6" spans="1:17">
      <c r="A6" t="s">
        <v>48</v>
      </c>
      <c r="C6" s="26">
        <v>73</v>
      </c>
      <c r="D6" s="26">
        <v>0</v>
      </c>
      <c r="E6" s="26">
        <v>0</v>
      </c>
      <c r="F6" s="26">
        <v>0</v>
      </c>
      <c r="G6" s="198">
        <v>62</v>
      </c>
      <c r="H6" s="198">
        <v>0</v>
      </c>
      <c r="I6" s="198">
        <v>208</v>
      </c>
      <c r="J6" s="198">
        <v>0</v>
      </c>
      <c r="K6" s="198">
        <v>320</v>
      </c>
      <c r="L6" s="198">
        <v>0</v>
      </c>
      <c r="M6" s="198">
        <v>0</v>
      </c>
      <c r="N6" s="198">
        <v>0</v>
      </c>
      <c r="O6" s="198">
        <v>290</v>
      </c>
      <c r="P6" s="198">
        <v>0</v>
      </c>
    </row>
    <row r="7" spans="1:17">
      <c r="A7" t="s">
        <v>49</v>
      </c>
      <c r="C7" s="26">
        <v>73</v>
      </c>
      <c r="D7" s="26">
        <v>0</v>
      </c>
      <c r="E7" s="26">
        <v>0</v>
      </c>
      <c r="F7" s="26">
        <v>0</v>
      </c>
      <c r="G7" s="198">
        <v>62</v>
      </c>
      <c r="H7" s="198">
        <v>0</v>
      </c>
      <c r="I7" s="198">
        <v>208</v>
      </c>
      <c r="J7" s="198">
        <v>0</v>
      </c>
      <c r="K7" s="198">
        <v>320</v>
      </c>
      <c r="L7" s="198">
        <v>0</v>
      </c>
      <c r="M7" s="198">
        <v>0</v>
      </c>
      <c r="N7" s="198">
        <v>0</v>
      </c>
      <c r="O7" s="198">
        <v>290</v>
      </c>
      <c r="P7" s="198">
        <v>0</v>
      </c>
    </row>
    <row r="8" spans="1:17">
      <c r="A8" t="s">
        <v>50</v>
      </c>
      <c r="C8" s="26">
        <v>73</v>
      </c>
      <c r="D8" s="26">
        <v>0</v>
      </c>
      <c r="E8" s="26">
        <v>0</v>
      </c>
      <c r="F8" s="26">
        <v>0</v>
      </c>
      <c r="G8" s="198">
        <v>62</v>
      </c>
      <c r="H8" s="198">
        <v>0</v>
      </c>
      <c r="I8" s="198">
        <v>243</v>
      </c>
      <c r="J8" s="198">
        <v>0</v>
      </c>
      <c r="K8" s="198">
        <v>320</v>
      </c>
      <c r="L8" s="198">
        <v>0</v>
      </c>
      <c r="M8" s="198">
        <v>0</v>
      </c>
      <c r="N8" s="198">
        <v>0</v>
      </c>
      <c r="O8" s="198">
        <v>290</v>
      </c>
      <c r="P8" s="198">
        <v>0</v>
      </c>
    </row>
    <row r="9" spans="1:17">
      <c r="A9" t="s">
        <v>51</v>
      </c>
      <c r="C9" s="26">
        <v>73</v>
      </c>
      <c r="D9" s="26">
        <v>0</v>
      </c>
      <c r="E9" s="26">
        <v>0</v>
      </c>
      <c r="F9" s="26">
        <v>0</v>
      </c>
      <c r="G9" s="198">
        <v>62</v>
      </c>
      <c r="H9" s="198">
        <v>0</v>
      </c>
      <c r="I9" s="198">
        <v>243</v>
      </c>
      <c r="J9" s="198">
        <v>0</v>
      </c>
      <c r="K9" s="198">
        <v>320</v>
      </c>
      <c r="L9" s="198">
        <v>0</v>
      </c>
      <c r="M9" s="198">
        <v>0</v>
      </c>
      <c r="N9" s="198">
        <v>0</v>
      </c>
      <c r="O9" s="198">
        <v>290</v>
      </c>
      <c r="P9" s="198">
        <v>0</v>
      </c>
    </row>
    <row r="10" spans="1:17">
      <c r="A10" t="s">
        <v>52</v>
      </c>
      <c r="C10" s="26">
        <v>73</v>
      </c>
      <c r="D10" s="26">
        <v>0</v>
      </c>
      <c r="E10" s="26">
        <v>0</v>
      </c>
      <c r="F10" s="26">
        <v>0</v>
      </c>
      <c r="G10" s="198">
        <v>62</v>
      </c>
      <c r="H10" s="198">
        <v>0</v>
      </c>
      <c r="I10" s="198">
        <v>243</v>
      </c>
      <c r="J10" s="198">
        <v>0</v>
      </c>
      <c r="K10" s="198">
        <v>320</v>
      </c>
      <c r="L10" s="198">
        <v>0</v>
      </c>
      <c r="M10" s="198">
        <v>0</v>
      </c>
      <c r="N10" s="198">
        <v>0</v>
      </c>
      <c r="O10" s="198">
        <v>290</v>
      </c>
      <c r="P10" s="198">
        <v>0</v>
      </c>
    </row>
    <row r="11" spans="1:17">
      <c r="A11" t="s">
        <v>53</v>
      </c>
      <c r="C11" s="26">
        <v>73</v>
      </c>
      <c r="D11" s="26">
        <v>0</v>
      </c>
      <c r="E11" s="26">
        <v>0</v>
      </c>
      <c r="F11" s="26">
        <v>0</v>
      </c>
      <c r="G11" s="198">
        <v>62</v>
      </c>
      <c r="H11" s="198">
        <v>0</v>
      </c>
      <c r="I11" s="198">
        <v>243</v>
      </c>
      <c r="J11" s="198">
        <v>0</v>
      </c>
      <c r="K11" s="198">
        <v>320</v>
      </c>
      <c r="L11" s="198">
        <v>0</v>
      </c>
      <c r="M11" s="198">
        <v>0</v>
      </c>
      <c r="N11" s="198">
        <v>0</v>
      </c>
      <c r="O11" s="198">
        <v>290</v>
      </c>
      <c r="P11" s="198">
        <v>0</v>
      </c>
    </row>
    <row r="12" spans="1:17">
      <c r="A12" t="s">
        <v>54</v>
      </c>
      <c r="C12" s="26">
        <v>73</v>
      </c>
      <c r="D12" s="26">
        <v>0</v>
      </c>
      <c r="E12" s="26">
        <v>0</v>
      </c>
      <c r="F12" s="26">
        <v>0</v>
      </c>
      <c r="G12" s="198">
        <v>62</v>
      </c>
      <c r="H12" s="198">
        <v>0</v>
      </c>
      <c r="I12" s="198">
        <v>243</v>
      </c>
      <c r="J12" s="198">
        <v>0</v>
      </c>
      <c r="K12" s="198">
        <v>320</v>
      </c>
      <c r="L12" s="198">
        <v>0</v>
      </c>
      <c r="M12" s="198">
        <v>0</v>
      </c>
      <c r="N12" s="198">
        <v>0</v>
      </c>
      <c r="O12" s="198">
        <v>290</v>
      </c>
      <c r="P12" s="198">
        <v>0</v>
      </c>
    </row>
    <row r="13" spans="1:17">
      <c r="A13" t="s">
        <v>55</v>
      </c>
      <c r="C13" s="26">
        <v>73</v>
      </c>
      <c r="D13" s="26">
        <v>0</v>
      </c>
      <c r="E13" s="26">
        <v>0</v>
      </c>
      <c r="F13" s="26">
        <v>0</v>
      </c>
      <c r="G13" s="198">
        <v>62</v>
      </c>
      <c r="H13" s="198">
        <v>0</v>
      </c>
      <c r="I13" s="198">
        <v>243</v>
      </c>
      <c r="J13" s="198">
        <v>0</v>
      </c>
      <c r="K13" s="198">
        <v>320</v>
      </c>
      <c r="L13" s="198">
        <v>0</v>
      </c>
      <c r="M13" s="198">
        <v>0</v>
      </c>
      <c r="N13" s="198">
        <v>0</v>
      </c>
      <c r="O13" s="198">
        <v>290</v>
      </c>
      <c r="P13" s="198">
        <v>0</v>
      </c>
    </row>
    <row r="14" spans="1:17">
      <c r="A14" t="s">
        <v>56</v>
      </c>
      <c r="C14" s="26">
        <v>73</v>
      </c>
      <c r="D14" s="26">
        <v>0</v>
      </c>
      <c r="E14" s="26">
        <v>0</v>
      </c>
      <c r="F14" s="26">
        <v>0</v>
      </c>
      <c r="G14" s="198">
        <v>62</v>
      </c>
      <c r="H14" s="198">
        <v>0</v>
      </c>
      <c r="I14" s="198">
        <v>243</v>
      </c>
      <c r="J14" s="198">
        <v>0</v>
      </c>
      <c r="K14" s="198">
        <v>320</v>
      </c>
      <c r="L14" s="198">
        <v>0</v>
      </c>
      <c r="M14" s="198">
        <v>0</v>
      </c>
      <c r="N14" s="198">
        <v>0</v>
      </c>
      <c r="O14" s="198">
        <v>290</v>
      </c>
      <c r="P14" s="198">
        <v>0</v>
      </c>
    </row>
    <row r="15" spans="1:17">
      <c r="A15" t="s">
        <v>57</v>
      </c>
      <c r="C15" s="26">
        <v>73</v>
      </c>
      <c r="D15" s="26">
        <v>0</v>
      </c>
      <c r="E15" s="26">
        <v>0</v>
      </c>
      <c r="F15" s="26">
        <v>0</v>
      </c>
      <c r="G15" s="198">
        <v>62</v>
      </c>
      <c r="H15" s="198">
        <v>0</v>
      </c>
      <c r="I15" s="198">
        <v>222.74</v>
      </c>
      <c r="J15" s="198">
        <v>0</v>
      </c>
      <c r="K15" s="198">
        <v>320</v>
      </c>
      <c r="L15" s="198">
        <v>0</v>
      </c>
      <c r="M15" s="198">
        <v>0</v>
      </c>
      <c r="N15" s="198">
        <v>0</v>
      </c>
      <c r="O15" s="198">
        <v>290</v>
      </c>
      <c r="P15" s="198">
        <v>0</v>
      </c>
    </row>
    <row r="16" spans="1:17">
      <c r="A16" t="s">
        <v>58</v>
      </c>
      <c r="C16" s="26">
        <v>73</v>
      </c>
      <c r="D16" s="26">
        <v>0</v>
      </c>
      <c r="E16" s="26">
        <v>0</v>
      </c>
      <c r="F16" s="26">
        <v>0</v>
      </c>
      <c r="G16" s="198">
        <v>62</v>
      </c>
      <c r="H16" s="198">
        <v>0</v>
      </c>
      <c r="I16" s="198">
        <v>222.74</v>
      </c>
      <c r="J16" s="198">
        <v>0</v>
      </c>
      <c r="K16" s="198">
        <v>320</v>
      </c>
      <c r="L16" s="198">
        <v>0</v>
      </c>
      <c r="M16" s="198">
        <v>0</v>
      </c>
      <c r="N16" s="198">
        <v>0</v>
      </c>
      <c r="O16" s="198">
        <v>290</v>
      </c>
      <c r="P16" s="198">
        <v>0</v>
      </c>
    </row>
    <row r="17" spans="1:16">
      <c r="A17" t="s">
        <v>59</v>
      </c>
      <c r="C17" s="26">
        <v>73</v>
      </c>
      <c r="D17" s="26">
        <v>0</v>
      </c>
      <c r="E17" s="26">
        <v>0</v>
      </c>
      <c r="F17" s="26">
        <v>0</v>
      </c>
      <c r="G17" s="198">
        <v>62</v>
      </c>
      <c r="H17" s="198">
        <v>0</v>
      </c>
      <c r="I17" s="198">
        <v>222.74</v>
      </c>
      <c r="J17" s="198">
        <v>0</v>
      </c>
      <c r="K17" s="198">
        <v>320</v>
      </c>
      <c r="L17" s="198">
        <v>0</v>
      </c>
      <c r="M17" s="198">
        <v>0</v>
      </c>
      <c r="N17" s="198">
        <v>0</v>
      </c>
      <c r="O17" s="198">
        <v>178.16</v>
      </c>
      <c r="P17" s="198">
        <v>0</v>
      </c>
    </row>
    <row r="18" spans="1:16">
      <c r="A18" t="s">
        <v>60</v>
      </c>
      <c r="C18" s="26">
        <v>73</v>
      </c>
      <c r="D18" s="26">
        <v>0</v>
      </c>
      <c r="E18" s="26">
        <v>0</v>
      </c>
      <c r="F18" s="26">
        <v>0</v>
      </c>
      <c r="G18" s="198">
        <v>62</v>
      </c>
      <c r="H18" s="198">
        <v>0</v>
      </c>
      <c r="I18" s="198">
        <v>212.74</v>
      </c>
      <c r="J18" s="198">
        <v>0</v>
      </c>
      <c r="K18" s="198">
        <v>320</v>
      </c>
      <c r="L18" s="198">
        <v>0</v>
      </c>
      <c r="M18" s="198">
        <v>0</v>
      </c>
      <c r="N18" s="198">
        <v>0</v>
      </c>
      <c r="O18" s="198">
        <v>173</v>
      </c>
      <c r="P18" s="198">
        <v>0</v>
      </c>
    </row>
    <row r="19" spans="1:16">
      <c r="A19" t="s">
        <v>61</v>
      </c>
      <c r="C19" s="26">
        <v>73</v>
      </c>
      <c r="D19" s="26">
        <v>0</v>
      </c>
      <c r="E19" s="26">
        <v>0</v>
      </c>
      <c r="F19" s="26">
        <v>0</v>
      </c>
      <c r="G19" s="198">
        <v>62</v>
      </c>
      <c r="H19" s="198">
        <v>0</v>
      </c>
      <c r="I19" s="198">
        <v>216.34</v>
      </c>
      <c r="J19" s="198">
        <v>0</v>
      </c>
      <c r="K19" s="198">
        <v>320</v>
      </c>
      <c r="L19" s="198">
        <v>0</v>
      </c>
      <c r="M19" s="198">
        <v>0</v>
      </c>
      <c r="N19" s="198">
        <v>0</v>
      </c>
      <c r="O19" s="198">
        <v>150</v>
      </c>
      <c r="P19" s="198">
        <v>0</v>
      </c>
    </row>
    <row r="20" spans="1:16">
      <c r="A20" t="s">
        <v>62</v>
      </c>
      <c r="C20" s="26">
        <v>73</v>
      </c>
      <c r="D20" s="26">
        <v>0</v>
      </c>
      <c r="E20" s="26">
        <v>0</v>
      </c>
      <c r="F20" s="26">
        <v>0</v>
      </c>
      <c r="G20" s="198">
        <v>62</v>
      </c>
      <c r="H20" s="198">
        <v>0</v>
      </c>
      <c r="I20" s="198">
        <v>209.74</v>
      </c>
      <c r="J20" s="198">
        <v>0</v>
      </c>
      <c r="K20" s="198">
        <v>320</v>
      </c>
      <c r="L20" s="198">
        <v>0</v>
      </c>
      <c r="M20" s="198">
        <v>0</v>
      </c>
      <c r="N20" s="198">
        <v>0</v>
      </c>
      <c r="O20" s="198">
        <v>163</v>
      </c>
      <c r="P20" s="198">
        <v>0</v>
      </c>
    </row>
    <row r="21" spans="1:16">
      <c r="A21" t="s">
        <v>63</v>
      </c>
      <c r="C21" s="26">
        <v>73</v>
      </c>
      <c r="D21" s="26">
        <v>0</v>
      </c>
      <c r="E21" s="26">
        <v>0</v>
      </c>
      <c r="F21" s="26">
        <v>0</v>
      </c>
      <c r="G21" s="198">
        <v>62</v>
      </c>
      <c r="H21" s="198">
        <v>0</v>
      </c>
      <c r="I21" s="198">
        <v>211.74</v>
      </c>
      <c r="J21" s="198">
        <v>0</v>
      </c>
      <c r="K21" s="198">
        <v>320</v>
      </c>
      <c r="L21" s="198">
        <v>0</v>
      </c>
      <c r="M21" s="198">
        <v>0</v>
      </c>
      <c r="N21" s="198">
        <v>0</v>
      </c>
      <c r="O21" s="198">
        <v>154</v>
      </c>
      <c r="P21" s="198">
        <v>0</v>
      </c>
    </row>
    <row r="22" spans="1:16">
      <c r="A22" t="s">
        <v>64</v>
      </c>
      <c r="C22" s="26">
        <v>73</v>
      </c>
      <c r="D22" s="26">
        <v>0</v>
      </c>
      <c r="E22" s="26">
        <v>0</v>
      </c>
      <c r="F22" s="26">
        <v>0</v>
      </c>
      <c r="G22" s="198">
        <v>62</v>
      </c>
      <c r="H22" s="198">
        <v>0</v>
      </c>
      <c r="I22" s="198">
        <v>212.74</v>
      </c>
      <c r="J22" s="198">
        <v>0</v>
      </c>
      <c r="K22" s="198">
        <v>320</v>
      </c>
      <c r="L22" s="198">
        <v>0</v>
      </c>
      <c r="M22" s="198">
        <v>0</v>
      </c>
      <c r="N22" s="198">
        <v>0</v>
      </c>
      <c r="O22" s="198">
        <v>153</v>
      </c>
      <c r="P22" s="198">
        <v>0</v>
      </c>
    </row>
    <row r="23" spans="1:16">
      <c r="A23" t="s">
        <v>65</v>
      </c>
      <c r="C23" s="26">
        <v>73</v>
      </c>
      <c r="D23" s="26">
        <v>0</v>
      </c>
      <c r="E23" s="26">
        <v>0</v>
      </c>
      <c r="F23" s="26">
        <v>0</v>
      </c>
      <c r="G23" s="198">
        <v>62</v>
      </c>
      <c r="H23" s="198">
        <v>0</v>
      </c>
      <c r="I23" s="198">
        <v>212.74</v>
      </c>
      <c r="J23" s="198">
        <v>0</v>
      </c>
      <c r="K23" s="198">
        <v>320</v>
      </c>
      <c r="L23" s="198">
        <v>0</v>
      </c>
      <c r="M23" s="198">
        <v>0</v>
      </c>
      <c r="N23" s="198">
        <v>0</v>
      </c>
      <c r="O23" s="198">
        <v>150</v>
      </c>
      <c r="P23" s="198">
        <v>0</v>
      </c>
    </row>
    <row r="24" spans="1:16">
      <c r="A24" t="s">
        <v>66</v>
      </c>
      <c r="C24" s="26">
        <v>73</v>
      </c>
      <c r="D24" s="26">
        <v>0</v>
      </c>
      <c r="E24" s="26">
        <v>0</v>
      </c>
      <c r="F24" s="26">
        <v>0</v>
      </c>
      <c r="G24" s="198">
        <v>62</v>
      </c>
      <c r="H24" s="198">
        <v>0</v>
      </c>
      <c r="I24" s="198">
        <v>212.74</v>
      </c>
      <c r="J24" s="198">
        <v>0</v>
      </c>
      <c r="K24" s="198">
        <v>320</v>
      </c>
      <c r="L24" s="198">
        <v>0</v>
      </c>
      <c r="M24" s="198">
        <v>0</v>
      </c>
      <c r="N24" s="198">
        <v>0</v>
      </c>
      <c r="O24" s="198">
        <v>150</v>
      </c>
      <c r="P24" s="198">
        <v>0</v>
      </c>
    </row>
    <row r="25" spans="1:16">
      <c r="A25" t="s">
        <v>67</v>
      </c>
      <c r="C25" s="26">
        <v>74</v>
      </c>
      <c r="D25" s="26">
        <v>0</v>
      </c>
      <c r="E25" s="26">
        <v>0</v>
      </c>
      <c r="F25" s="26">
        <v>0</v>
      </c>
      <c r="G25" s="198">
        <v>62</v>
      </c>
      <c r="H25" s="198">
        <v>0</v>
      </c>
      <c r="I25" s="198">
        <v>215.74</v>
      </c>
      <c r="J25" s="198">
        <v>0</v>
      </c>
      <c r="K25" s="198">
        <v>320</v>
      </c>
      <c r="L25" s="198">
        <v>0</v>
      </c>
      <c r="M25" s="198">
        <v>0</v>
      </c>
      <c r="N25" s="198">
        <v>0</v>
      </c>
      <c r="O25" s="198">
        <v>150</v>
      </c>
      <c r="P25" s="198">
        <v>0</v>
      </c>
    </row>
    <row r="26" spans="1:16">
      <c r="A26" t="s">
        <v>68</v>
      </c>
      <c r="C26" s="26">
        <v>74</v>
      </c>
      <c r="D26" s="26">
        <v>0</v>
      </c>
      <c r="E26" s="26">
        <v>0</v>
      </c>
      <c r="F26" s="26">
        <v>0</v>
      </c>
      <c r="G26" s="198">
        <v>62</v>
      </c>
      <c r="H26" s="198">
        <v>0</v>
      </c>
      <c r="I26" s="198">
        <v>209.74</v>
      </c>
      <c r="J26" s="198">
        <v>0</v>
      </c>
      <c r="K26" s="198">
        <v>320</v>
      </c>
      <c r="L26" s="198">
        <v>0</v>
      </c>
      <c r="M26" s="198">
        <v>0</v>
      </c>
      <c r="N26" s="198">
        <v>0</v>
      </c>
      <c r="O26" s="198">
        <v>150</v>
      </c>
      <c r="P26" s="198">
        <v>0</v>
      </c>
    </row>
    <row r="27" spans="1:16">
      <c r="A27" t="s">
        <v>69</v>
      </c>
      <c r="C27" s="26">
        <v>74</v>
      </c>
      <c r="D27" s="26">
        <v>0</v>
      </c>
      <c r="E27" s="26">
        <v>0</v>
      </c>
      <c r="F27" s="26">
        <v>0</v>
      </c>
      <c r="G27" s="198">
        <v>62</v>
      </c>
      <c r="H27" s="198">
        <v>0</v>
      </c>
      <c r="I27" s="198">
        <v>211.74</v>
      </c>
      <c r="J27" s="198">
        <v>0</v>
      </c>
      <c r="K27" s="198">
        <v>320</v>
      </c>
      <c r="L27" s="198">
        <v>0</v>
      </c>
      <c r="M27" s="198">
        <v>0</v>
      </c>
      <c r="N27" s="198">
        <v>0</v>
      </c>
      <c r="O27" s="198">
        <v>150</v>
      </c>
      <c r="P27" s="198">
        <v>0</v>
      </c>
    </row>
    <row r="28" spans="1:16">
      <c r="A28" t="s">
        <v>70</v>
      </c>
      <c r="C28" s="26">
        <v>74</v>
      </c>
      <c r="D28" s="26">
        <v>0</v>
      </c>
      <c r="E28" s="26">
        <v>0</v>
      </c>
      <c r="F28" s="26">
        <v>0</v>
      </c>
      <c r="G28" s="198">
        <v>62</v>
      </c>
      <c r="H28" s="198">
        <v>0</v>
      </c>
      <c r="I28" s="198">
        <v>211.74</v>
      </c>
      <c r="J28" s="198">
        <v>0</v>
      </c>
      <c r="K28" s="198">
        <v>320</v>
      </c>
      <c r="L28" s="198">
        <v>0</v>
      </c>
      <c r="M28" s="198">
        <v>0</v>
      </c>
      <c r="N28" s="198">
        <v>0</v>
      </c>
      <c r="O28" s="198">
        <v>150</v>
      </c>
      <c r="P28" s="198">
        <v>0</v>
      </c>
    </row>
    <row r="29" spans="1:16">
      <c r="A29" t="s">
        <v>71</v>
      </c>
      <c r="C29" s="26">
        <v>73</v>
      </c>
      <c r="D29" s="26">
        <v>0</v>
      </c>
      <c r="E29" s="26">
        <v>0</v>
      </c>
      <c r="F29" s="26">
        <v>0</v>
      </c>
      <c r="G29" s="198">
        <v>62</v>
      </c>
      <c r="H29" s="198">
        <v>0</v>
      </c>
      <c r="I29" s="198">
        <v>211.74</v>
      </c>
      <c r="J29" s="198">
        <v>0</v>
      </c>
      <c r="K29" s="198">
        <v>320</v>
      </c>
      <c r="L29" s="198">
        <v>0</v>
      </c>
      <c r="M29" s="198">
        <v>0</v>
      </c>
      <c r="N29" s="198">
        <v>0</v>
      </c>
      <c r="O29" s="198">
        <v>150</v>
      </c>
      <c r="P29" s="198">
        <v>0</v>
      </c>
    </row>
    <row r="30" spans="1:16">
      <c r="A30" t="s">
        <v>72</v>
      </c>
      <c r="C30" s="26">
        <v>73</v>
      </c>
      <c r="D30" s="26">
        <v>0</v>
      </c>
      <c r="E30" s="26">
        <v>0</v>
      </c>
      <c r="F30" s="26">
        <v>0</v>
      </c>
      <c r="G30" s="198">
        <v>62</v>
      </c>
      <c r="H30" s="198">
        <v>0</v>
      </c>
      <c r="I30" s="198">
        <v>211.74</v>
      </c>
      <c r="J30" s="198">
        <v>0</v>
      </c>
      <c r="K30" s="198">
        <v>320</v>
      </c>
      <c r="L30" s="198">
        <v>0</v>
      </c>
      <c r="M30" s="198">
        <v>0</v>
      </c>
      <c r="N30" s="198">
        <v>0</v>
      </c>
      <c r="O30" s="198">
        <v>150</v>
      </c>
      <c r="P30" s="198">
        <v>0</v>
      </c>
    </row>
    <row r="31" spans="1:16">
      <c r="A31" t="s">
        <v>73</v>
      </c>
      <c r="C31" s="26">
        <v>73</v>
      </c>
      <c r="D31" s="26">
        <v>0</v>
      </c>
      <c r="E31" s="26">
        <v>0</v>
      </c>
      <c r="F31" s="26">
        <v>0</v>
      </c>
      <c r="G31" s="198">
        <v>62</v>
      </c>
      <c r="H31" s="198">
        <v>0</v>
      </c>
      <c r="I31" s="198">
        <v>214.33</v>
      </c>
      <c r="J31" s="198">
        <v>0</v>
      </c>
      <c r="K31" s="198">
        <v>320</v>
      </c>
      <c r="L31" s="198">
        <v>0</v>
      </c>
      <c r="M31" s="198">
        <v>0</v>
      </c>
      <c r="N31" s="198">
        <v>0</v>
      </c>
      <c r="O31" s="198">
        <v>150</v>
      </c>
      <c r="P31" s="198">
        <v>0</v>
      </c>
    </row>
    <row r="32" spans="1:16">
      <c r="A32" t="s">
        <v>74</v>
      </c>
      <c r="C32" s="26">
        <v>73</v>
      </c>
      <c r="D32" s="26">
        <v>0</v>
      </c>
      <c r="E32" s="26">
        <v>0</v>
      </c>
      <c r="F32" s="26">
        <v>0</v>
      </c>
      <c r="G32" s="198">
        <v>62</v>
      </c>
      <c r="H32" s="198">
        <v>0</v>
      </c>
      <c r="I32" s="198">
        <v>208.33</v>
      </c>
      <c r="J32" s="198">
        <v>0</v>
      </c>
      <c r="K32" s="198">
        <v>320</v>
      </c>
      <c r="L32" s="198">
        <v>0</v>
      </c>
      <c r="M32" s="198">
        <v>0</v>
      </c>
      <c r="N32" s="198">
        <v>0</v>
      </c>
      <c r="O32" s="198">
        <v>150</v>
      </c>
      <c r="P32" s="198">
        <v>0</v>
      </c>
    </row>
    <row r="33" spans="1:16">
      <c r="A33" t="s">
        <v>75</v>
      </c>
      <c r="C33" s="26">
        <v>73</v>
      </c>
      <c r="D33" s="26">
        <v>0</v>
      </c>
      <c r="E33" s="26">
        <v>0</v>
      </c>
      <c r="F33" s="26">
        <v>0</v>
      </c>
      <c r="G33" s="198">
        <v>62</v>
      </c>
      <c r="H33" s="198">
        <v>0</v>
      </c>
      <c r="I33" s="198">
        <v>209.33</v>
      </c>
      <c r="J33" s="198">
        <v>0</v>
      </c>
      <c r="K33" s="198">
        <v>320</v>
      </c>
      <c r="L33" s="198">
        <v>0</v>
      </c>
      <c r="M33" s="198">
        <v>0</v>
      </c>
      <c r="N33" s="198">
        <v>0</v>
      </c>
      <c r="O33" s="198">
        <v>150</v>
      </c>
      <c r="P33" s="198">
        <v>0</v>
      </c>
    </row>
    <row r="34" spans="1:16">
      <c r="A34" t="s">
        <v>76</v>
      </c>
      <c r="C34" s="26">
        <v>73</v>
      </c>
      <c r="D34" s="26">
        <v>0</v>
      </c>
      <c r="E34" s="26">
        <v>0</v>
      </c>
      <c r="F34" s="26">
        <v>0</v>
      </c>
      <c r="G34" s="198">
        <v>62</v>
      </c>
      <c r="H34" s="198">
        <v>0</v>
      </c>
      <c r="I34" s="198">
        <v>209.33</v>
      </c>
      <c r="J34" s="198">
        <v>0</v>
      </c>
      <c r="K34" s="198">
        <v>320</v>
      </c>
      <c r="L34" s="198">
        <v>0</v>
      </c>
      <c r="M34" s="198">
        <v>0</v>
      </c>
      <c r="N34" s="198">
        <v>0</v>
      </c>
      <c r="O34" s="198">
        <v>150</v>
      </c>
      <c r="P34" s="198">
        <v>0</v>
      </c>
    </row>
    <row r="35" spans="1:16">
      <c r="A35" t="s">
        <v>77</v>
      </c>
      <c r="C35" s="26">
        <v>73</v>
      </c>
      <c r="D35" s="26">
        <v>0</v>
      </c>
      <c r="E35" s="26">
        <v>0</v>
      </c>
      <c r="F35" s="26">
        <v>0</v>
      </c>
      <c r="G35" s="198">
        <v>62</v>
      </c>
      <c r="H35" s="198">
        <v>0</v>
      </c>
      <c r="I35" s="198">
        <v>209.33</v>
      </c>
      <c r="J35" s="198">
        <v>0</v>
      </c>
      <c r="K35" s="198">
        <v>320</v>
      </c>
      <c r="L35" s="198">
        <v>0</v>
      </c>
      <c r="M35" s="198">
        <v>0</v>
      </c>
      <c r="N35" s="198">
        <v>0</v>
      </c>
      <c r="O35" s="198">
        <v>150</v>
      </c>
      <c r="P35" s="198">
        <v>0</v>
      </c>
    </row>
    <row r="36" spans="1:16">
      <c r="A36" t="s">
        <v>78</v>
      </c>
      <c r="C36" s="26">
        <v>73</v>
      </c>
      <c r="D36" s="26">
        <v>0</v>
      </c>
      <c r="E36" s="26">
        <v>0</v>
      </c>
      <c r="F36" s="26">
        <v>0</v>
      </c>
      <c r="G36" s="198">
        <v>62</v>
      </c>
      <c r="H36" s="198">
        <v>0</v>
      </c>
      <c r="I36" s="198">
        <v>209.33</v>
      </c>
      <c r="J36" s="198">
        <v>0</v>
      </c>
      <c r="K36" s="198">
        <v>320</v>
      </c>
      <c r="L36" s="198">
        <v>0</v>
      </c>
      <c r="M36" s="198">
        <v>0</v>
      </c>
      <c r="N36" s="198">
        <v>0</v>
      </c>
      <c r="O36" s="198">
        <v>150</v>
      </c>
      <c r="P36" s="198">
        <v>0</v>
      </c>
    </row>
    <row r="37" spans="1:16">
      <c r="A37" t="s">
        <v>79</v>
      </c>
      <c r="C37" s="26">
        <v>73</v>
      </c>
      <c r="D37" s="26">
        <v>0</v>
      </c>
      <c r="E37" s="26">
        <v>0</v>
      </c>
      <c r="F37" s="26">
        <v>0</v>
      </c>
      <c r="G37" s="198">
        <v>62</v>
      </c>
      <c r="H37" s="198">
        <v>0</v>
      </c>
      <c r="I37" s="198">
        <v>213.33</v>
      </c>
      <c r="J37" s="198">
        <v>0</v>
      </c>
      <c r="K37" s="198">
        <v>320</v>
      </c>
      <c r="L37" s="198">
        <v>0</v>
      </c>
      <c r="M37" s="198">
        <v>0</v>
      </c>
      <c r="N37" s="198">
        <v>0</v>
      </c>
      <c r="O37" s="198">
        <v>150</v>
      </c>
      <c r="P37" s="198">
        <v>0</v>
      </c>
    </row>
    <row r="38" spans="1:16">
      <c r="A38" t="s">
        <v>80</v>
      </c>
      <c r="C38" s="26">
        <v>73</v>
      </c>
      <c r="D38" s="26">
        <v>0</v>
      </c>
      <c r="E38" s="26">
        <v>0</v>
      </c>
      <c r="F38" s="26">
        <v>0</v>
      </c>
      <c r="G38" s="198">
        <v>62</v>
      </c>
      <c r="H38" s="198">
        <v>0</v>
      </c>
      <c r="I38" s="198">
        <v>208</v>
      </c>
      <c r="J38" s="198">
        <v>0</v>
      </c>
      <c r="K38" s="198">
        <v>320</v>
      </c>
      <c r="L38" s="198">
        <v>0</v>
      </c>
      <c r="M38" s="198">
        <v>0</v>
      </c>
      <c r="N38" s="198">
        <v>0</v>
      </c>
      <c r="O38" s="198">
        <v>150</v>
      </c>
      <c r="P38" s="198">
        <v>0</v>
      </c>
    </row>
    <row r="39" spans="1:16">
      <c r="A39" t="s">
        <v>81</v>
      </c>
      <c r="C39" s="26">
        <v>73</v>
      </c>
      <c r="D39" s="26">
        <v>0</v>
      </c>
      <c r="E39" s="26">
        <v>0</v>
      </c>
      <c r="F39" s="26">
        <v>0</v>
      </c>
      <c r="G39" s="198">
        <v>62</v>
      </c>
      <c r="H39" s="198">
        <v>0</v>
      </c>
      <c r="I39" s="198">
        <v>209.33</v>
      </c>
      <c r="J39" s="198">
        <v>0</v>
      </c>
      <c r="K39" s="198">
        <v>320</v>
      </c>
      <c r="L39" s="198">
        <v>0</v>
      </c>
      <c r="M39" s="198">
        <v>0</v>
      </c>
      <c r="N39" s="198">
        <v>0</v>
      </c>
      <c r="O39" s="198">
        <v>150</v>
      </c>
      <c r="P39" s="198">
        <v>0</v>
      </c>
    </row>
    <row r="40" spans="1:16">
      <c r="A40" t="s">
        <v>82</v>
      </c>
      <c r="C40" s="26">
        <v>73</v>
      </c>
      <c r="D40" s="26">
        <v>0</v>
      </c>
      <c r="E40" s="26">
        <v>0</v>
      </c>
      <c r="F40" s="26">
        <v>0</v>
      </c>
      <c r="G40" s="198">
        <v>62</v>
      </c>
      <c r="H40" s="198">
        <v>0</v>
      </c>
      <c r="I40" s="198">
        <v>210.33</v>
      </c>
      <c r="J40" s="198">
        <v>0</v>
      </c>
      <c r="K40" s="198">
        <v>320</v>
      </c>
      <c r="L40" s="198">
        <v>0</v>
      </c>
      <c r="M40" s="198">
        <v>0</v>
      </c>
      <c r="N40" s="198">
        <v>0</v>
      </c>
      <c r="O40" s="198">
        <v>150</v>
      </c>
      <c r="P40" s="198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198">
        <v>62</v>
      </c>
      <c r="H41" s="198">
        <v>0</v>
      </c>
      <c r="I41" s="198">
        <v>210.33</v>
      </c>
      <c r="J41" s="198">
        <v>0</v>
      </c>
      <c r="K41" s="198">
        <v>320</v>
      </c>
      <c r="L41" s="198">
        <v>0</v>
      </c>
      <c r="M41" s="198">
        <v>0</v>
      </c>
      <c r="N41" s="198">
        <v>0</v>
      </c>
      <c r="O41" s="198">
        <v>150</v>
      </c>
      <c r="P41" s="198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198">
        <v>62</v>
      </c>
      <c r="H42" s="198">
        <v>0</v>
      </c>
      <c r="I42" s="198">
        <v>210.33</v>
      </c>
      <c r="J42" s="198">
        <v>0</v>
      </c>
      <c r="K42" s="198">
        <v>320</v>
      </c>
      <c r="L42" s="198">
        <v>0</v>
      </c>
      <c r="M42" s="198">
        <v>0</v>
      </c>
      <c r="N42" s="198">
        <v>0</v>
      </c>
      <c r="O42" s="198">
        <v>150</v>
      </c>
      <c r="P42" s="198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198">
        <v>62</v>
      </c>
      <c r="H43" s="198">
        <v>0</v>
      </c>
      <c r="I43" s="198">
        <v>214.33</v>
      </c>
      <c r="J43" s="198">
        <v>0</v>
      </c>
      <c r="K43" s="198">
        <v>320</v>
      </c>
      <c r="L43" s="198">
        <v>0</v>
      </c>
      <c r="M43" s="198">
        <v>0</v>
      </c>
      <c r="N43" s="198">
        <v>0</v>
      </c>
      <c r="O43" s="198">
        <v>150</v>
      </c>
      <c r="P43" s="198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198">
        <v>62</v>
      </c>
      <c r="H44" s="198">
        <v>0</v>
      </c>
      <c r="I44" s="198">
        <v>208.33</v>
      </c>
      <c r="J44" s="198">
        <v>0</v>
      </c>
      <c r="K44" s="198">
        <v>320</v>
      </c>
      <c r="L44" s="198">
        <v>0</v>
      </c>
      <c r="M44" s="198">
        <v>0</v>
      </c>
      <c r="N44" s="198">
        <v>0</v>
      </c>
      <c r="O44" s="198">
        <v>150</v>
      </c>
      <c r="P44" s="198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198">
        <v>62</v>
      </c>
      <c r="H45" s="198">
        <v>0</v>
      </c>
      <c r="I45" s="198">
        <v>210.33</v>
      </c>
      <c r="J45" s="198">
        <v>0</v>
      </c>
      <c r="K45" s="198">
        <v>320</v>
      </c>
      <c r="L45" s="198">
        <v>0</v>
      </c>
      <c r="M45" s="198">
        <v>0</v>
      </c>
      <c r="N45" s="198">
        <v>0</v>
      </c>
      <c r="O45" s="198">
        <v>150</v>
      </c>
      <c r="P45" s="198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198">
        <v>62</v>
      </c>
      <c r="H46" s="198">
        <v>0</v>
      </c>
      <c r="I46" s="198">
        <v>210.33</v>
      </c>
      <c r="J46" s="198">
        <v>0</v>
      </c>
      <c r="K46" s="198">
        <v>320</v>
      </c>
      <c r="L46" s="198">
        <v>0</v>
      </c>
      <c r="M46" s="198">
        <v>0</v>
      </c>
      <c r="N46" s="198">
        <v>0</v>
      </c>
      <c r="O46" s="198">
        <v>150</v>
      </c>
      <c r="P46" s="198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198">
        <v>62</v>
      </c>
      <c r="H47" s="198">
        <v>0</v>
      </c>
      <c r="I47" s="198">
        <v>210.33</v>
      </c>
      <c r="J47" s="198">
        <v>0</v>
      </c>
      <c r="K47" s="198">
        <v>320</v>
      </c>
      <c r="L47" s="198">
        <v>0</v>
      </c>
      <c r="M47" s="198">
        <v>0</v>
      </c>
      <c r="N47" s="198">
        <v>0</v>
      </c>
      <c r="O47" s="198">
        <v>150</v>
      </c>
      <c r="P47" s="198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198">
        <v>62</v>
      </c>
      <c r="H48" s="198">
        <v>0</v>
      </c>
      <c r="I48" s="198">
        <v>210.33</v>
      </c>
      <c r="J48" s="198">
        <v>0</v>
      </c>
      <c r="K48" s="198">
        <v>320</v>
      </c>
      <c r="L48" s="198">
        <v>0</v>
      </c>
      <c r="M48" s="198">
        <v>0</v>
      </c>
      <c r="N48" s="198">
        <v>0</v>
      </c>
      <c r="O48" s="198">
        <v>150</v>
      </c>
      <c r="P48" s="198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198">
        <v>62</v>
      </c>
      <c r="H49" s="198">
        <v>0</v>
      </c>
      <c r="I49" s="198">
        <v>214.33</v>
      </c>
      <c r="J49" s="198">
        <v>0</v>
      </c>
      <c r="K49" s="198">
        <v>320</v>
      </c>
      <c r="L49" s="198">
        <v>0</v>
      </c>
      <c r="M49" s="198">
        <v>0</v>
      </c>
      <c r="N49" s="198">
        <v>0</v>
      </c>
      <c r="O49" s="198">
        <v>150</v>
      </c>
      <c r="P49" s="198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198">
        <v>62</v>
      </c>
      <c r="H50" s="198">
        <v>0</v>
      </c>
      <c r="I50" s="198">
        <v>208.33</v>
      </c>
      <c r="J50" s="198">
        <v>0</v>
      </c>
      <c r="K50" s="198">
        <v>320</v>
      </c>
      <c r="L50" s="198">
        <v>0</v>
      </c>
      <c r="M50" s="198">
        <v>0</v>
      </c>
      <c r="N50" s="198">
        <v>0</v>
      </c>
      <c r="O50" s="198">
        <v>150</v>
      </c>
      <c r="P50" s="198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198">
        <v>62</v>
      </c>
      <c r="H51" s="198">
        <v>0</v>
      </c>
      <c r="I51" s="198">
        <v>211.33</v>
      </c>
      <c r="J51" s="198">
        <v>0</v>
      </c>
      <c r="K51" s="198">
        <v>320</v>
      </c>
      <c r="L51" s="198">
        <v>0</v>
      </c>
      <c r="M51" s="198">
        <v>0</v>
      </c>
      <c r="N51" s="198">
        <v>0</v>
      </c>
      <c r="O51" s="198">
        <v>150</v>
      </c>
      <c r="P51" s="198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198">
        <v>62</v>
      </c>
      <c r="H52" s="198">
        <v>0</v>
      </c>
      <c r="I52" s="198">
        <v>211.33</v>
      </c>
      <c r="J52" s="198">
        <v>0</v>
      </c>
      <c r="K52" s="198">
        <v>320</v>
      </c>
      <c r="L52" s="198">
        <v>0</v>
      </c>
      <c r="M52" s="198">
        <v>0</v>
      </c>
      <c r="N52" s="198">
        <v>0</v>
      </c>
      <c r="O52" s="198">
        <v>150</v>
      </c>
      <c r="P52" s="198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198">
        <v>62</v>
      </c>
      <c r="H53" s="198">
        <v>0</v>
      </c>
      <c r="I53" s="198">
        <v>211.33</v>
      </c>
      <c r="J53" s="198">
        <v>0</v>
      </c>
      <c r="K53" s="198">
        <v>320</v>
      </c>
      <c r="L53" s="198">
        <v>0</v>
      </c>
      <c r="M53" s="198">
        <v>0</v>
      </c>
      <c r="N53" s="198">
        <v>0</v>
      </c>
      <c r="O53" s="198">
        <v>150</v>
      </c>
      <c r="P53" s="198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198">
        <v>62</v>
      </c>
      <c r="H54" s="198">
        <v>0</v>
      </c>
      <c r="I54" s="198">
        <v>211.33</v>
      </c>
      <c r="J54" s="198">
        <v>0</v>
      </c>
      <c r="K54" s="198">
        <v>320</v>
      </c>
      <c r="L54" s="198">
        <v>0</v>
      </c>
      <c r="M54" s="198">
        <v>0</v>
      </c>
      <c r="N54" s="198">
        <v>0</v>
      </c>
      <c r="O54" s="198">
        <v>150</v>
      </c>
      <c r="P54" s="198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198">
        <v>62</v>
      </c>
      <c r="H55" s="198">
        <v>0</v>
      </c>
      <c r="I55" s="198">
        <v>214.93</v>
      </c>
      <c r="J55" s="198">
        <v>0</v>
      </c>
      <c r="K55" s="198">
        <v>320</v>
      </c>
      <c r="L55" s="198">
        <v>0</v>
      </c>
      <c r="M55" s="198">
        <v>0</v>
      </c>
      <c r="N55" s="198">
        <v>0</v>
      </c>
      <c r="O55" s="198">
        <v>150</v>
      </c>
      <c r="P55" s="198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198">
        <v>62</v>
      </c>
      <c r="H56" s="198">
        <v>0</v>
      </c>
      <c r="I56" s="198">
        <v>208.33</v>
      </c>
      <c r="J56" s="198">
        <v>0</v>
      </c>
      <c r="K56" s="198">
        <v>320</v>
      </c>
      <c r="L56" s="198">
        <v>0</v>
      </c>
      <c r="M56" s="198">
        <v>0</v>
      </c>
      <c r="N56" s="198">
        <v>0</v>
      </c>
      <c r="O56" s="198">
        <v>150</v>
      </c>
      <c r="P56" s="198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198">
        <v>62</v>
      </c>
      <c r="H57" s="198">
        <v>0</v>
      </c>
      <c r="I57" s="198">
        <v>208</v>
      </c>
      <c r="J57" s="198">
        <v>0</v>
      </c>
      <c r="K57" s="198">
        <v>320</v>
      </c>
      <c r="L57" s="198">
        <v>0</v>
      </c>
      <c r="M57" s="198">
        <v>0</v>
      </c>
      <c r="N57" s="198">
        <v>0</v>
      </c>
      <c r="O57" s="198">
        <v>150</v>
      </c>
      <c r="P57" s="198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198">
        <v>62</v>
      </c>
      <c r="H58" s="198">
        <v>0</v>
      </c>
      <c r="I58" s="198">
        <v>208</v>
      </c>
      <c r="J58" s="198">
        <v>0</v>
      </c>
      <c r="K58" s="198">
        <v>320</v>
      </c>
      <c r="L58" s="198">
        <v>0</v>
      </c>
      <c r="M58" s="198">
        <v>0</v>
      </c>
      <c r="N58" s="198">
        <v>0</v>
      </c>
      <c r="O58" s="198">
        <v>150</v>
      </c>
      <c r="P58" s="198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198">
        <v>62</v>
      </c>
      <c r="H59" s="198">
        <v>0</v>
      </c>
      <c r="I59" s="198">
        <v>208</v>
      </c>
      <c r="J59" s="198">
        <v>0</v>
      </c>
      <c r="K59" s="198">
        <v>320</v>
      </c>
      <c r="L59" s="198">
        <v>0</v>
      </c>
      <c r="M59" s="198">
        <v>0</v>
      </c>
      <c r="N59" s="198">
        <v>0</v>
      </c>
      <c r="O59" s="198">
        <v>150</v>
      </c>
      <c r="P59" s="198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198">
        <v>62</v>
      </c>
      <c r="H60" s="198">
        <v>0</v>
      </c>
      <c r="I60" s="198">
        <v>208</v>
      </c>
      <c r="J60" s="198">
        <v>0</v>
      </c>
      <c r="K60" s="198">
        <v>320</v>
      </c>
      <c r="L60" s="198">
        <v>0</v>
      </c>
      <c r="M60" s="198">
        <v>0</v>
      </c>
      <c r="N60" s="198">
        <v>0</v>
      </c>
      <c r="O60" s="198">
        <v>150</v>
      </c>
      <c r="P60" s="198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198">
        <v>62</v>
      </c>
      <c r="H61" s="198">
        <v>0</v>
      </c>
      <c r="I61" s="198">
        <v>208</v>
      </c>
      <c r="J61" s="198">
        <v>0</v>
      </c>
      <c r="K61" s="198">
        <v>320</v>
      </c>
      <c r="L61" s="198">
        <v>0</v>
      </c>
      <c r="M61" s="198">
        <v>0</v>
      </c>
      <c r="N61" s="198">
        <v>0</v>
      </c>
      <c r="O61" s="198">
        <v>150</v>
      </c>
      <c r="P61" s="198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198">
        <v>62</v>
      </c>
      <c r="H62" s="198">
        <v>0</v>
      </c>
      <c r="I62" s="198">
        <v>208</v>
      </c>
      <c r="J62" s="198">
        <v>0</v>
      </c>
      <c r="K62" s="198">
        <v>320</v>
      </c>
      <c r="L62" s="198">
        <v>0</v>
      </c>
      <c r="M62" s="198">
        <v>0</v>
      </c>
      <c r="N62" s="198">
        <v>0</v>
      </c>
      <c r="O62" s="198">
        <v>150</v>
      </c>
      <c r="P62" s="198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198">
        <v>62</v>
      </c>
      <c r="H63" s="198">
        <v>0</v>
      </c>
      <c r="I63" s="198">
        <v>208</v>
      </c>
      <c r="J63" s="198">
        <v>0</v>
      </c>
      <c r="K63" s="198">
        <v>320</v>
      </c>
      <c r="L63" s="198">
        <v>0</v>
      </c>
      <c r="M63" s="198">
        <v>0</v>
      </c>
      <c r="N63" s="198">
        <v>0</v>
      </c>
      <c r="O63" s="198">
        <v>150</v>
      </c>
      <c r="P63" s="198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198">
        <v>62</v>
      </c>
      <c r="H64" s="198">
        <v>0</v>
      </c>
      <c r="I64" s="198">
        <v>208</v>
      </c>
      <c r="J64" s="198">
        <v>0</v>
      </c>
      <c r="K64" s="198">
        <v>320</v>
      </c>
      <c r="L64" s="198">
        <v>0</v>
      </c>
      <c r="M64" s="198">
        <v>0</v>
      </c>
      <c r="N64" s="198">
        <v>0</v>
      </c>
      <c r="O64" s="198">
        <v>150</v>
      </c>
      <c r="P64" s="198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198">
        <v>62</v>
      </c>
      <c r="H65" s="198">
        <v>0</v>
      </c>
      <c r="I65" s="198">
        <v>208</v>
      </c>
      <c r="J65" s="198">
        <v>0</v>
      </c>
      <c r="K65" s="198">
        <v>320</v>
      </c>
      <c r="L65" s="198">
        <v>0</v>
      </c>
      <c r="M65" s="198">
        <v>0</v>
      </c>
      <c r="N65" s="198">
        <v>0</v>
      </c>
      <c r="O65" s="198">
        <v>150</v>
      </c>
      <c r="P65" s="198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198">
        <v>62</v>
      </c>
      <c r="H66" s="198">
        <v>0</v>
      </c>
      <c r="I66" s="198">
        <v>208</v>
      </c>
      <c r="J66" s="198">
        <v>0</v>
      </c>
      <c r="K66" s="198">
        <v>320</v>
      </c>
      <c r="L66" s="198">
        <v>0</v>
      </c>
      <c r="M66" s="198">
        <v>0</v>
      </c>
      <c r="N66" s="198">
        <v>0</v>
      </c>
      <c r="O66" s="198">
        <v>150</v>
      </c>
      <c r="P66" s="198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198">
        <v>62</v>
      </c>
      <c r="H67" s="198">
        <v>0</v>
      </c>
      <c r="I67" s="198">
        <v>208</v>
      </c>
      <c r="J67" s="198">
        <v>0</v>
      </c>
      <c r="K67" s="198">
        <v>320</v>
      </c>
      <c r="L67" s="198">
        <v>0</v>
      </c>
      <c r="M67" s="198">
        <v>0</v>
      </c>
      <c r="N67" s="198">
        <v>0</v>
      </c>
      <c r="O67" s="198">
        <v>150</v>
      </c>
      <c r="P67" s="198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198">
        <v>62</v>
      </c>
      <c r="H68" s="198">
        <v>0</v>
      </c>
      <c r="I68" s="198">
        <v>208</v>
      </c>
      <c r="J68" s="198">
        <v>0</v>
      </c>
      <c r="K68" s="198">
        <v>320</v>
      </c>
      <c r="L68" s="198">
        <v>0</v>
      </c>
      <c r="M68" s="198">
        <v>0</v>
      </c>
      <c r="N68" s="198">
        <v>0</v>
      </c>
      <c r="O68" s="198">
        <v>150</v>
      </c>
      <c r="P68" s="198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198">
        <v>62</v>
      </c>
      <c r="H69" s="198">
        <v>0</v>
      </c>
      <c r="I69" s="198">
        <v>208</v>
      </c>
      <c r="J69" s="198">
        <v>0</v>
      </c>
      <c r="K69" s="198">
        <v>320</v>
      </c>
      <c r="L69" s="198">
        <v>0</v>
      </c>
      <c r="M69" s="198">
        <v>0</v>
      </c>
      <c r="N69" s="198">
        <v>0</v>
      </c>
      <c r="O69" s="198">
        <v>150</v>
      </c>
      <c r="P69" s="198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198">
        <v>62</v>
      </c>
      <c r="H70" s="198">
        <v>0</v>
      </c>
      <c r="I70" s="198">
        <v>208</v>
      </c>
      <c r="J70" s="198">
        <v>0</v>
      </c>
      <c r="K70" s="198">
        <v>320</v>
      </c>
      <c r="L70" s="198">
        <v>0</v>
      </c>
      <c r="M70" s="198">
        <v>0</v>
      </c>
      <c r="N70" s="198">
        <v>0</v>
      </c>
      <c r="O70" s="198">
        <v>150</v>
      </c>
      <c r="P70" s="198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198">
        <v>62</v>
      </c>
      <c r="H71" s="198">
        <v>0</v>
      </c>
      <c r="I71" s="198">
        <v>208</v>
      </c>
      <c r="J71" s="198">
        <v>0</v>
      </c>
      <c r="K71" s="198">
        <v>320</v>
      </c>
      <c r="L71" s="198">
        <v>0</v>
      </c>
      <c r="M71" s="198">
        <v>0</v>
      </c>
      <c r="N71" s="198">
        <v>0</v>
      </c>
      <c r="O71" s="198">
        <v>150</v>
      </c>
      <c r="P71" s="198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198">
        <v>62</v>
      </c>
      <c r="H72" s="198">
        <v>0</v>
      </c>
      <c r="I72" s="198">
        <v>208</v>
      </c>
      <c r="J72" s="198">
        <v>0</v>
      </c>
      <c r="K72" s="198">
        <v>320</v>
      </c>
      <c r="L72" s="198">
        <v>0</v>
      </c>
      <c r="M72" s="198">
        <v>0</v>
      </c>
      <c r="N72" s="198">
        <v>0</v>
      </c>
      <c r="O72" s="198">
        <v>150</v>
      </c>
      <c r="P72" s="198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198">
        <v>62</v>
      </c>
      <c r="H73" s="198">
        <v>0</v>
      </c>
      <c r="I73" s="198">
        <v>214.93</v>
      </c>
      <c r="J73" s="198">
        <v>0</v>
      </c>
      <c r="K73" s="198">
        <v>320</v>
      </c>
      <c r="L73" s="198">
        <v>0</v>
      </c>
      <c r="M73" s="198">
        <v>0</v>
      </c>
      <c r="N73" s="198">
        <v>0</v>
      </c>
      <c r="O73" s="198">
        <v>150</v>
      </c>
      <c r="P73" s="198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198">
        <v>62</v>
      </c>
      <c r="H74" s="198">
        <v>0</v>
      </c>
      <c r="I74" s="198">
        <v>211.33</v>
      </c>
      <c r="J74" s="198">
        <v>0</v>
      </c>
      <c r="K74" s="198">
        <v>320</v>
      </c>
      <c r="L74" s="198">
        <v>0</v>
      </c>
      <c r="M74" s="198">
        <v>0</v>
      </c>
      <c r="N74" s="198">
        <v>0</v>
      </c>
      <c r="O74" s="198">
        <v>150</v>
      </c>
      <c r="P74" s="198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198">
        <v>62</v>
      </c>
      <c r="H75" s="198">
        <v>0</v>
      </c>
      <c r="I75" s="198">
        <v>213.33</v>
      </c>
      <c r="J75" s="198">
        <v>0</v>
      </c>
      <c r="K75" s="198">
        <v>320</v>
      </c>
      <c r="L75" s="198">
        <v>0</v>
      </c>
      <c r="M75" s="198">
        <v>0</v>
      </c>
      <c r="N75" s="198">
        <v>0</v>
      </c>
      <c r="O75" s="198">
        <v>150</v>
      </c>
      <c r="P75" s="198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198">
        <v>62</v>
      </c>
      <c r="H76" s="198">
        <v>0</v>
      </c>
      <c r="I76" s="198">
        <v>212.33</v>
      </c>
      <c r="J76" s="198">
        <v>0</v>
      </c>
      <c r="K76" s="198">
        <v>320</v>
      </c>
      <c r="L76" s="198">
        <v>0</v>
      </c>
      <c r="M76" s="198">
        <v>0</v>
      </c>
      <c r="N76" s="198">
        <v>0</v>
      </c>
      <c r="O76" s="198">
        <v>150</v>
      </c>
      <c r="P76" s="198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198">
        <v>62</v>
      </c>
      <c r="H77" s="198">
        <v>0</v>
      </c>
      <c r="I77" s="198">
        <v>212.33</v>
      </c>
      <c r="J77" s="198">
        <v>0</v>
      </c>
      <c r="K77" s="198">
        <v>320</v>
      </c>
      <c r="L77" s="198">
        <v>0</v>
      </c>
      <c r="M77" s="198">
        <v>0</v>
      </c>
      <c r="N77" s="198">
        <v>0</v>
      </c>
      <c r="O77" s="198">
        <v>150</v>
      </c>
      <c r="P77" s="198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198">
        <v>62</v>
      </c>
      <c r="H78" s="198">
        <v>0</v>
      </c>
      <c r="I78" s="198">
        <v>212.33</v>
      </c>
      <c r="J78" s="198">
        <v>0</v>
      </c>
      <c r="K78" s="198">
        <v>320</v>
      </c>
      <c r="L78" s="198">
        <v>0</v>
      </c>
      <c r="M78" s="198">
        <v>0</v>
      </c>
      <c r="N78" s="198">
        <v>0</v>
      </c>
      <c r="O78" s="198">
        <v>154</v>
      </c>
      <c r="P78" s="198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198">
        <v>62</v>
      </c>
      <c r="H79" s="198">
        <v>0</v>
      </c>
      <c r="I79" s="198">
        <v>214.93</v>
      </c>
      <c r="J79" s="198">
        <v>0</v>
      </c>
      <c r="K79" s="198">
        <v>320</v>
      </c>
      <c r="L79" s="198">
        <v>0</v>
      </c>
      <c r="M79" s="198">
        <v>0</v>
      </c>
      <c r="N79" s="198">
        <v>0</v>
      </c>
      <c r="O79" s="198">
        <v>150</v>
      </c>
      <c r="P79" s="198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198">
        <v>62</v>
      </c>
      <c r="H80" s="198">
        <v>0</v>
      </c>
      <c r="I80" s="198">
        <v>212.33</v>
      </c>
      <c r="J80" s="198">
        <v>0</v>
      </c>
      <c r="K80" s="198">
        <v>320</v>
      </c>
      <c r="L80" s="198">
        <v>0</v>
      </c>
      <c r="M80" s="198">
        <v>0</v>
      </c>
      <c r="N80" s="198">
        <v>0</v>
      </c>
      <c r="O80" s="198">
        <v>162</v>
      </c>
      <c r="P80" s="198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198">
        <v>62</v>
      </c>
      <c r="H81" s="198">
        <v>0</v>
      </c>
      <c r="I81" s="198">
        <v>214.33</v>
      </c>
      <c r="J81" s="198">
        <v>0</v>
      </c>
      <c r="K81" s="198">
        <v>320</v>
      </c>
      <c r="L81" s="198">
        <v>0</v>
      </c>
      <c r="M81" s="198">
        <v>0</v>
      </c>
      <c r="N81" s="198">
        <v>0</v>
      </c>
      <c r="O81" s="198">
        <v>162</v>
      </c>
      <c r="P81" s="198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198">
        <v>62</v>
      </c>
      <c r="H82" s="198">
        <v>0</v>
      </c>
      <c r="I82" s="198">
        <v>214.93</v>
      </c>
      <c r="J82" s="198">
        <v>0</v>
      </c>
      <c r="K82" s="198">
        <v>320</v>
      </c>
      <c r="L82" s="198">
        <v>0</v>
      </c>
      <c r="M82" s="198">
        <v>0</v>
      </c>
      <c r="N82" s="198">
        <v>0</v>
      </c>
      <c r="O82" s="198">
        <v>150</v>
      </c>
      <c r="P82" s="198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198">
        <v>62</v>
      </c>
      <c r="H83" s="198">
        <v>0</v>
      </c>
      <c r="I83" s="198">
        <v>214.93</v>
      </c>
      <c r="J83" s="198">
        <v>0</v>
      </c>
      <c r="K83" s="198">
        <v>320</v>
      </c>
      <c r="L83" s="198">
        <v>0</v>
      </c>
      <c r="M83" s="198">
        <v>0</v>
      </c>
      <c r="N83" s="198">
        <v>0</v>
      </c>
      <c r="O83" s="198">
        <v>150</v>
      </c>
      <c r="P83" s="198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198">
        <v>62</v>
      </c>
      <c r="H84" s="198">
        <v>0</v>
      </c>
      <c r="I84" s="198">
        <v>214.93</v>
      </c>
      <c r="J84" s="198">
        <v>0</v>
      </c>
      <c r="K84" s="198">
        <v>320</v>
      </c>
      <c r="L84" s="198">
        <v>0</v>
      </c>
      <c r="M84" s="198">
        <v>0</v>
      </c>
      <c r="N84" s="198">
        <v>0</v>
      </c>
      <c r="O84" s="198">
        <v>150</v>
      </c>
      <c r="P84" s="198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198">
        <v>62</v>
      </c>
      <c r="H85" s="198">
        <v>0</v>
      </c>
      <c r="I85" s="198">
        <v>224.93</v>
      </c>
      <c r="J85" s="198">
        <v>0</v>
      </c>
      <c r="K85" s="198">
        <v>320</v>
      </c>
      <c r="L85" s="198">
        <v>0</v>
      </c>
      <c r="M85" s="198">
        <v>0</v>
      </c>
      <c r="N85" s="198">
        <v>0</v>
      </c>
      <c r="O85" s="198">
        <v>150</v>
      </c>
      <c r="P85" s="198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198">
        <v>62</v>
      </c>
      <c r="H86" s="198">
        <v>0</v>
      </c>
      <c r="I86" s="198">
        <v>224.33</v>
      </c>
      <c r="J86" s="198">
        <v>0</v>
      </c>
      <c r="K86" s="198">
        <v>320</v>
      </c>
      <c r="L86" s="198">
        <v>0</v>
      </c>
      <c r="M86" s="198">
        <v>0</v>
      </c>
      <c r="N86" s="198">
        <v>0</v>
      </c>
      <c r="O86" s="198">
        <v>150</v>
      </c>
      <c r="P86" s="198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198">
        <v>62</v>
      </c>
      <c r="H87" s="198">
        <v>0</v>
      </c>
      <c r="I87" s="198">
        <v>214.93</v>
      </c>
      <c r="J87" s="198">
        <v>0</v>
      </c>
      <c r="K87" s="198">
        <v>320</v>
      </c>
      <c r="L87" s="198">
        <v>0</v>
      </c>
      <c r="M87" s="198">
        <v>0</v>
      </c>
      <c r="N87" s="198">
        <v>0</v>
      </c>
      <c r="O87" s="198">
        <v>150</v>
      </c>
      <c r="P87" s="198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198">
        <v>62</v>
      </c>
      <c r="H88" s="198">
        <v>0</v>
      </c>
      <c r="I88" s="198">
        <v>214.93</v>
      </c>
      <c r="J88" s="198">
        <v>0</v>
      </c>
      <c r="K88" s="198">
        <v>320</v>
      </c>
      <c r="L88" s="198">
        <v>0</v>
      </c>
      <c r="M88" s="198">
        <v>0</v>
      </c>
      <c r="N88" s="198">
        <v>0</v>
      </c>
      <c r="O88" s="198">
        <v>150</v>
      </c>
      <c r="P88" s="198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198">
        <v>62</v>
      </c>
      <c r="H89" s="198">
        <v>0</v>
      </c>
      <c r="I89" s="198">
        <v>214.93</v>
      </c>
      <c r="J89" s="198">
        <v>0</v>
      </c>
      <c r="K89" s="198">
        <v>320</v>
      </c>
      <c r="L89" s="198">
        <v>0</v>
      </c>
      <c r="M89" s="198">
        <v>0</v>
      </c>
      <c r="N89" s="198">
        <v>0</v>
      </c>
      <c r="O89" s="198">
        <v>150</v>
      </c>
      <c r="P89" s="198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198">
        <v>62</v>
      </c>
      <c r="H90" s="198">
        <v>0</v>
      </c>
      <c r="I90" s="198">
        <v>214.93</v>
      </c>
      <c r="J90" s="198">
        <v>0</v>
      </c>
      <c r="K90" s="198">
        <v>320</v>
      </c>
      <c r="L90" s="198">
        <v>0</v>
      </c>
      <c r="M90" s="198">
        <v>0</v>
      </c>
      <c r="N90" s="198">
        <v>0</v>
      </c>
      <c r="O90" s="198">
        <v>150</v>
      </c>
      <c r="P90" s="198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198">
        <v>62</v>
      </c>
      <c r="H91" s="198">
        <v>0</v>
      </c>
      <c r="I91" s="198">
        <v>214.93</v>
      </c>
      <c r="J91" s="198">
        <v>0</v>
      </c>
      <c r="K91" s="198">
        <v>320</v>
      </c>
      <c r="L91" s="198">
        <v>0</v>
      </c>
      <c r="M91" s="198">
        <v>0</v>
      </c>
      <c r="N91" s="198">
        <v>0</v>
      </c>
      <c r="O91" s="198">
        <v>150</v>
      </c>
      <c r="P91" s="198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198">
        <v>62</v>
      </c>
      <c r="H92" s="198">
        <v>0</v>
      </c>
      <c r="I92" s="198">
        <v>214.93</v>
      </c>
      <c r="J92" s="198">
        <v>0</v>
      </c>
      <c r="K92" s="198">
        <v>320</v>
      </c>
      <c r="L92" s="198">
        <v>0</v>
      </c>
      <c r="M92" s="198">
        <v>0</v>
      </c>
      <c r="N92" s="198">
        <v>0</v>
      </c>
      <c r="O92" s="198">
        <v>150</v>
      </c>
      <c r="P92" s="198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198">
        <v>62</v>
      </c>
      <c r="H93" s="198">
        <v>0</v>
      </c>
      <c r="I93" s="198">
        <v>214.93</v>
      </c>
      <c r="J93" s="198">
        <v>0</v>
      </c>
      <c r="K93" s="198">
        <v>320</v>
      </c>
      <c r="L93" s="198">
        <v>0</v>
      </c>
      <c r="M93" s="198">
        <v>0</v>
      </c>
      <c r="N93" s="198">
        <v>0</v>
      </c>
      <c r="O93" s="198">
        <v>150</v>
      </c>
      <c r="P93" s="198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198">
        <v>62</v>
      </c>
      <c r="H94" s="198">
        <v>0</v>
      </c>
      <c r="I94" s="198">
        <v>214.93</v>
      </c>
      <c r="J94" s="198">
        <v>0</v>
      </c>
      <c r="K94" s="198">
        <v>320</v>
      </c>
      <c r="L94" s="198">
        <v>0</v>
      </c>
      <c r="M94" s="198">
        <v>0</v>
      </c>
      <c r="N94" s="198">
        <v>0</v>
      </c>
      <c r="O94" s="198">
        <v>150</v>
      </c>
      <c r="P94" s="198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198">
        <v>62</v>
      </c>
      <c r="H95" s="198">
        <v>0</v>
      </c>
      <c r="I95" s="198">
        <v>214.93</v>
      </c>
      <c r="J95" s="198">
        <v>0</v>
      </c>
      <c r="K95" s="198">
        <v>320</v>
      </c>
      <c r="L95" s="198">
        <v>0</v>
      </c>
      <c r="M95" s="198">
        <v>0</v>
      </c>
      <c r="N95" s="198">
        <v>0</v>
      </c>
      <c r="O95" s="198">
        <v>150</v>
      </c>
      <c r="P95" s="198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198">
        <v>62</v>
      </c>
      <c r="H96" s="198">
        <v>0</v>
      </c>
      <c r="I96" s="198">
        <v>214.93</v>
      </c>
      <c r="J96" s="198">
        <v>0</v>
      </c>
      <c r="K96" s="198">
        <v>320</v>
      </c>
      <c r="L96" s="198">
        <v>0</v>
      </c>
      <c r="M96" s="198">
        <v>0</v>
      </c>
      <c r="N96" s="198">
        <v>0</v>
      </c>
      <c r="O96" s="198">
        <v>150</v>
      </c>
      <c r="P96" s="198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198">
        <v>62</v>
      </c>
      <c r="H97" s="198">
        <v>0</v>
      </c>
      <c r="I97" s="198">
        <v>234.93</v>
      </c>
      <c r="J97" s="198">
        <v>0</v>
      </c>
      <c r="K97" s="198">
        <v>320</v>
      </c>
      <c r="L97" s="198">
        <v>0</v>
      </c>
      <c r="M97" s="198">
        <v>0</v>
      </c>
      <c r="N97" s="198">
        <v>0</v>
      </c>
      <c r="O97" s="198">
        <v>150</v>
      </c>
      <c r="P97" s="198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198">
        <v>62</v>
      </c>
      <c r="H98" s="198">
        <v>0</v>
      </c>
      <c r="I98" s="198">
        <v>234.93</v>
      </c>
      <c r="J98" s="198">
        <v>0</v>
      </c>
      <c r="K98" s="198">
        <v>320</v>
      </c>
      <c r="L98" s="198">
        <v>0</v>
      </c>
      <c r="M98" s="198">
        <v>0</v>
      </c>
      <c r="N98" s="198">
        <v>0</v>
      </c>
      <c r="O98" s="198">
        <v>150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1.1890174999999998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5.1236675000000016</v>
      </c>
      <c r="J99" s="156">
        <f t="shared" si="0"/>
        <v>0</v>
      </c>
      <c r="K99" s="156">
        <f t="shared" si="0"/>
        <v>7.6639999999999997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4.1147900000000002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7.15</v>
      </c>
      <c r="G3" s="198">
        <v>0</v>
      </c>
      <c r="H3" s="198">
        <v>0</v>
      </c>
      <c r="I3" s="198">
        <v>0</v>
      </c>
      <c r="J3" s="198">
        <v>0</v>
      </c>
      <c r="K3" s="198">
        <v>9.07</v>
      </c>
      <c r="L3" s="198">
        <v>0.34</v>
      </c>
      <c r="M3" s="198">
        <v>2.14</v>
      </c>
      <c r="N3" s="198">
        <v>1.84</v>
      </c>
      <c r="O3" s="198">
        <v>2.6</v>
      </c>
      <c r="P3" s="198">
        <v>0.88</v>
      </c>
      <c r="Q3" s="198">
        <v>0.26</v>
      </c>
      <c r="R3" s="198">
        <v>0.33</v>
      </c>
      <c r="S3" s="198">
        <v>0.41</v>
      </c>
      <c r="T3" s="198">
        <v>0</v>
      </c>
      <c r="U3" s="198">
        <v>2.2000000000000002</v>
      </c>
      <c r="V3" s="198">
        <v>0.22</v>
      </c>
      <c r="W3" s="198">
        <v>0.72</v>
      </c>
      <c r="X3" s="198">
        <v>2.2999999999999998</v>
      </c>
      <c r="Y3" s="198">
        <v>0</v>
      </c>
      <c r="Z3" s="198">
        <v>4.33</v>
      </c>
      <c r="AA3" s="198">
        <v>1.0900000000000001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21.52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138.55000000000001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7.15</v>
      </c>
      <c r="G4" s="198">
        <v>0</v>
      </c>
      <c r="H4" s="198">
        <v>0</v>
      </c>
      <c r="I4" s="198">
        <v>0</v>
      </c>
      <c r="J4" s="198">
        <v>0</v>
      </c>
      <c r="K4" s="198">
        <v>9.07</v>
      </c>
      <c r="L4" s="198">
        <v>0.34</v>
      </c>
      <c r="M4" s="198">
        <v>2.14</v>
      </c>
      <c r="N4" s="198">
        <v>1.84</v>
      </c>
      <c r="O4" s="198">
        <v>2.6</v>
      </c>
      <c r="P4" s="198">
        <v>0.88</v>
      </c>
      <c r="Q4" s="198">
        <v>0.26</v>
      </c>
      <c r="R4" s="198">
        <v>0.33</v>
      </c>
      <c r="S4" s="198">
        <v>0.41</v>
      </c>
      <c r="T4" s="198">
        <v>0</v>
      </c>
      <c r="U4" s="198">
        <v>2.2000000000000002</v>
      </c>
      <c r="V4" s="198">
        <v>0.22</v>
      </c>
      <c r="W4" s="198">
        <v>0.72</v>
      </c>
      <c r="X4" s="198">
        <v>2.2999999999999998</v>
      </c>
      <c r="Y4" s="198">
        <v>0</v>
      </c>
      <c r="Z4" s="198">
        <v>4.33</v>
      </c>
      <c r="AA4" s="198">
        <v>1.0900000000000001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0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138.55000000000001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7.15</v>
      </c>
      <c r="G5" s="198">
        <v>0</v>
      </c>
      <c r="H5" s="198">
        <v>0</v>
      </c>
      <c r="I5" s="198">
        <v>0</v>
      </c>
      <c r="J5" s="198">
        <v>0</v>
      </c>
      <c r="K5" s="198">
        <v>9.07</v>
      </c>
      <c r="L5" s="198">
        <v>0.34</v>
      </c>
      <c r="M5" s="198">
        <v>2.14</v>
      </c>
      <c r="N5" s="198">
        <v>1.84</v>
      </c>
      <c r="O5" s="198">
        <v>2.6</v>
      </c>
      <c r="P5" s="198">
        <v>0.88</v>
      </c>
      <c r="Q5" s="198">
        <v>0.26</v>
      </c>
      <c r="R5" s="198">
        <v>0.33</v>
      </c>
      <c r="S5" s="198">
        <v>0.41</v>
      </c>
      <c r="T5" s="198">
        <v>0</v>
      </c>
      <c r="U5" s="198">
        <v>2.2000000000000002</v>
      </c>
      <c r="V5" s="198">
        <v>0.22</v>
      </c>
      <c r="W5" s="198">
        <v>0.72</v>
      </c>
      <c r="X5" s="198">
        <v>2.2999999999999998</v>
      </c>
      <c r="Y5" s="198">
        <v>0</v>
      </c>
      <c r="Z5" s="198">
        <v>4.33</v>
      </c>
      <c r="AA5" s="198">
        <v>1.0900000000000001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0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125.48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7.15</v>
      </c>
      <c r="G6" s="198">
        <v>0</v>
      </c>
      <c r="H6" s="198">
        <v>0</v>
      </c>
      <c r="I6" s="198">
        <v>0</v>
      </c>
      <c r="J6" s="198">
        <v>0</v>
      </c>
      <c r="K6" s="198">
        <v>9.07</v>
      </c>
      <c r="L6" s="198">
        <v>0.34</v>
      </c>
      <c r="M6" s="198">
        <v>2.14</v>
      </c>
      <c r="N6" s="198">
        <v>1.84</v>
      </c>
      <c r="O6" s="198">
        <v>2.6</v>
      </c>
      <c r="P6" s="198">
        <v>0.88</v>
      </c>
      <c r="Q6" s="198">
        <v>0.26</v>
      </c>
      <c r="R6" s="198">
        <v>0.33</v>
      </c>
      <c r="S6" s="198">
        <v>0.41</v>
      </c>
      <c r="T6" s="198">
        <v>0</v>
      </c>
      <c r="U6" s="198">
        <v>2.2000000000000002</v>
      </c>
      <c r="V6" s="198">
        <v>0.22</v>
      </c>
      <c r="W6" s="198">
        <v>0.72</v>
      </c>
      <c r="X6" s="198">
        <v>2.2999999999999998</v>
      </c>
      <c r="Y6" s="198">
        <v>0</v>
      </c>
      <c r="Z6" s="198">
        <v>4.33</v>
      </c>
      <c r="AA6" s="198">
        <v>1.0900000000000001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0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118.11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7.15</v>
      </c>
      <c r="G7" s="198">
        <v>0</v>
      </c>
      <c r="H7" s="198">
        <v>0</v>
      </c>
      <c r="I7" s="198">
        <v>0</v>
      </c>
      <c r="J7" s="198">
        <v>0</v>
      </c>
      <c r="K7" s="198">
        <v>9.07</v>
      </c>
      <c r="L7" s="198">
        <v>0.34</v>
      </c>
      <c r="M7" s="198">
        <v>2.14</v>
      </c>
      <c r="N7" s="198">
        <v>1.84</v>
      </c>
      <c r="O7" s="198">
        <v>2.6</v>
      </c>
      <c r="P7" s="198">
        <v>0.88</v>
      </c>
      <c r="Q7" s="198">
        <v>0.26</v>
      </c>
      <c r="R7" s="198">
        <v>0.33</v>
      </c>
      <c r="S7" s="198">
        <v>0.41</v>
      </c>
      <c r="T7" s="198">
        <v>0</v>
      </c>
      <c r="U7" s="198">
        <v>2.2000000000000002</v>
      </c>
      <c r="V7" s="198">
        <v>0.22</v>
      </c>
      <c r="W7" s="198">
        <v>0.72</v>
      </c>
      <c r="X7" s="198">
        <v>2.2999999999999998</v>
      </c>
      <c r="Y7" s="198">
        <v>0</v>
      </c>
      <c r="Z7" s="198">
        <v>4.33</v>
      </c>
      <c r="AA7" s="198">
        <v>1.0900000000000001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0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132.69999999999999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7.15</v>
      </c>
      <c r="G8" s="198">
        <v>0</v>
      </c>
      <c r="H8" s="198">
        <v>0</v>
      </c>
      <c r="I8" s="198">
        <v>0</v>
      </c>
      <c r="J8" s="198">
        <v>0</v>
      </c>
      <c r="K8" s="198">
        <v>9.07</v>
      </c>
      <c r="L8" s="198">
        <v>0.34</v>
      </c>
      <c r="M8" s="198">
        <v>2.14</v>
      </c>
      <c r="N8" s="198">
        <v>1.84</v>
      </c>
      <c r="O8" s="198">
        <v>2.6</v>
      </c>
      <c r="P8" s="198">
        <v>0.88</v>
      </c>
      <c r="Q8" s="198">
        <v>0.26</v>
      </c>
      <c r="R8" s="198">
        <v>0.33</v>
      </c>
      <c r="S8" s="198">
        <v>0.41</v>
      </c>
      <c r="T8" s="198">
        <v>0</v>
      </c>
      <c r="U8" s="198">
        <v>2.2000000000000002</v>
      </c>
      <c r="V8" s="198">
        <v>0.22</v>
      </c>
      <c r="W8" s="198">
        <v>0.72</v>
      </c>
      <c r="X8" s="198">
        <v>2.2999999999999998</v>
      </c>
      <c r="Y8" s="198">
        <v>0</v>
      </c>
      <c r="Z8" s="198">
        <v>4.33</v>
      </c>
      <c r="AA8" s="198">
        <v>1.0900000000000001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-93.26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101.32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7.15</v>
      </c>
      <c r="G9" s="198">
        <v>0</v>
      </c>
      <c r="H9" s="198">
        <v>0</v>
      </c>
      <c r="I9" s="198">
        <v>0</v>
      </c>
      <c r="J9" s="198">
        <v>0</v>
      </c>
      <c r="K9" s="198">
        <v>9.07</v>
      </c>
      <c r="L9" s="198">
        <v>0.34</v>
      </c>
      <c r="M9" s="198">
        <v>2.14</v>
      </c>
      <c r="N9" s="198">
        <v>1.84</v>
      </c>
      <c r="O9" s="198">
        <v>2.6</v>
      </c>
      <c r="P9" s="198">
        <v>0.88</v>
      </c>
      <c r="Q9" s="198">
        <v>0.26</v>
      </c>
      <c r="R9" s="198">
        <v>0.33</v>
      </c>
      <c r="S9" s="198">
        <v>0.41</v>
      </c>
      <c r="T9" s="198">
        <v>0</v>
      </c>
      <c r="U9" s="198">
        <v>2.2000000000000002</v>
      </c>
      <c r="V9" s="198">
        <v>0.22</v>
      </c>
      <c r="W9" s="198">
        <v>0.72</v>
      </c>
      <c r="X9" s="198">
        <v>2.2999999999999998</v>
      </c>
      <c r="Y9" s="198">
        <v>0</v>
      </c>
      <c r="Z9" s="198">
        <v>4.33</v>
      </c>
      <c r="AA9" s="198">
        <v>1.0900000000000001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-89.26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95.01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7.15</v>
      </c>
      <c r="G10" s="198">
        <v>0</v>
      </c>
      <c r="H10" s="198">
        <v>0</v>
      </c>
      <c r="I10" s="198">
        <v>0</v>
      </c>
      <c r="J10" s="198">
        <v>0</v>
      </c>
      <c r="K10" s="198">
        <v>9.07</v>
      </c>
      <c r="L10" s="198">
        <v>0.34</v>
      </c>
      <c r="M10" s="198">
        <v>2.14</v>
      </c>
      <c r="N10" s="198">
        <v>1.84</v>
      </c>
      <c r="O10" s="198">
        <v>2.6</v>
      </c>
      <c r="P10" s="198">
        <v>0.88</v>
      </c>
      <c r="Q10" s="198">
        <v>0.26</v>
      </c>
      <c r="R10" s="198">
        <v>0.33</v>
      </c>
      <c r="S10" s="198">
        <v>0.41</v>
      </c>
      <c r="T10" s="198">
        <v>0</v>
      </c>
      <c r="U10" s="198">
        <v>2.2000000000000002</v>
      </c>
      <c r="V10" s="198">
        <v>0.22</v>
      </c>
      <c r="W10" s="198">
        <v>0.72</v>
      </c>
      <c r="X10" s="198">
        <v>2.2999999999999998</v>
      </c>
      <c r="Y10" s="198">
        <v>0</v>
      </c>
      <c r="Z10" s="198">
        <v>4.33</v>
      </c>
      <c r="AA10" s="198">
        <v>1.0900000000000001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-89.26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84.75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7.15</v>
      </c>
      <c r="G11" s="198">
        <v>0</v>
      </c>
      <c r="H11" s="198">
        <v>0</v>
      </c>
      <c r="I11" s="198">
        <v>0</v>
      </c>
      <c r="J11" s="198">
        <v>0</v>
      </c>
      <c r="K11" s="198">
        <v>9.07</v>
      </c>
      <c r="L11" s="198">
        <v>0.34</v>
      </c>
      <c r="M11" s="198">
        <v>2.14</v>
      </c>
      <c r="N11" s="198">
        <v>1.84</v>
      </c>
      <c r="O11" s="198">
        <v>2.6</v>
      </c>
      <c r="P11" s="198">
        <v>0.88</v>
      </c>
      <c r="Q11" s="198">
        <v>0.26</v>
      </c>
      <c r="R11" s="198">
        <v>0.33</v>
      </c>
      <c r="S11" s="198">
        <v>0.41</v>
      </c>
      <c r="T11" s="198">
        <v>0</v>
      </c>
      <c r="U11" s="198">
        <v>2.2000000000000002</v>
      </c>
      <c r="V11" s="198">
        <v>0.22</v>
      </c>
      <c r="W11" s="198">
        <v>0.72</v>
      </c>
      <c r="X11" s="198">
        <v>2.2999999999999998</v>
      </c>
      <c r="Y11" s="198">
        <v>0</v>
      </c>
      <c r="Z11" s="198">
        <v>4.33</v>
      </c>
      <c r="AA11" s="198">
        <v>1.0900000000000001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-89.26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115.51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7.15</v>
      </c>
      <c r="G12" s="198">
        <v>0</v>
      </c>
      <c r="H12" s="198">
        <v>0</v>
      </c>
      <c r="I12" s="198">
        <v>0</v>
      </c>
      <c r="J12" s="198">
        <v>0</v>
      </c>
      <c r="K12" s="198">
        <v>9.65</v>
      </c>
      <c r="L12" s="198">
        <v>0.34</v>
      </c>
      <c r="M12" s="198">
        <v>2.14</v>
      </c>
      <c r="N12" s="198">
        <v>1.84</v>
      </c>
      <c r="O12" s="198">
        <v>2.6</v>
      </c>
      <c r="P12" s="198">
        <v>0.88</v>
      </c>
      <c r="Q12" s="198">
        <v>0.26</v>
      </c>
      <c r="R12" s="198">
        <v>0.33</v>
      </c>
      <c r="S12" s="198">
        <v>0.41</v>
      </c>
      <c r="T12" s="198">
        <v>0</v>
      </c>
      <c r="U12" s="198">
        <v>2.2000000000000002</v>
      </c>
      <c r="V12" s="198">
        <v>0.22</v>
      </c>
      <c r="W12" s="198">
        <v>0.72</v>
      </c>
      <c r="X12" s="198">
        <v>2.2999999999999998</v>
      </c>
      <c r="Y12" s="198">
        <v>0</v>
      </c>
      <c r="Z12" s="198">
        <v>4.33</v>
      </c>
      <c r="AA12" s="198">
        <v>1.0900000000000001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-89.26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104.34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7.15</v>
      </c>
      <c r="G13" s="198">
        <v>0</v>
      </c>
      <c r="H13" s="198">
        <v>0</v>
      </c>
      <c r="I13" s="198">
        <v>0</v>
      </c>
      <c r="J13" s="198">
        <v>0</v>
      </c>
      <c r="K13" s="198">
        <v>10.050000000000001</v>
      </c>
      <c r="L13" s="198">
        <v>0.34</v>
      </c>
      <c r="M13" s="198">
        <v>2.14</v>
      </c>
      <c r="N13" s="198">
        <v>1.84</v>
      </c>
      <c r="O13" s="198">
        <v>2.6</v>
      </c>
      <c r="P13" s="198">
        <v>0.88</v>
      </c>
      <c r="Q13" s="198">
        <v>0.26</v>
      </c>
      <c r="R13" s="198">
        <v>0.33</v>
      </c>
      <c r="S13" s="198">
        <v>0.41</v>
      </c>
      <c r="T13" s="198">
        <v>0</v>
      </c>
      <c r="U13" s="198">
        <v>2.2000000000000002</v>
      </c>
      <c r="V13" s="198">
        <v>0.22</v>
      </c>
      <c r="W13" s="198">
        <v>0.72</v>
      </c>
      <c r="X13" s="198">
        <v>2.2999999999999998</v>
      </c>
      <c r="Y13" s="198">
        <v>0</v>
      </c>
      <c r="Z13" s="198">
        <v>4.33</v>
      </c>
      <c r="AA13" s="198">
        <v>1.0900000000000001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-86.66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97.59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7.15</v>
      </c>
      <c r="G14" s="198">
        <v>0</v>
      </c>
      <c r="H14" s="198">
        <v>0</v>
      </c>
      <c r="I14" s="198">
        <v>0</v>
      </c>
      <c r="J14" s="198">
        <v>0</v>
      </c>
      <c r="K14" s="198">
        <v>10.64</v>
      </c>
      <c r="L14" s="198">
        <v>0.34</v>
      </c>
      <c r="M14" s="198">
        <v>2.14</v>
      </c>
      <c r="N14" s="198">
        <v>1.84</v>
      </c>
      <c r="O14" s="198">
        <v>2.6</v>
      </c>
      <c r="P14" s="198">
        <v>0.88</v>
      </c>
      <c r="Q14" s="198">
        <v>0.26</v>
      </c>
      <c r="R14" s="198">
        <v>0.33</v>
      </c>
      <c r="S14" s="198">
        <v>0.41</v>
      </c>
      <c r="T14" s="198">
        <v>0</v>
      </c>
      <c r="U14" s="198">
        <v>2.2000000000000002</v>
      </c>
      <c r="V14" s="198">
        <v>0.22</v>
      </c>
      <c r="W14" s="198">
        <v>0.72</v>
      </c>
      <c r="X14" s="198">
        <v>2.2999999999999998</v>
      </c>
      <c r="Y14" s="198">
        <v>0</v>
      </c>
      <c r="Z14" s="198">
        <v>4.33</v>
      </c>
      <c r="AA14" s="198">
        <v>1.0900000000000001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-92.26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87.59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7.15</v>
      </c>
      <c r="G15" s="198">
        <v>0</v>
      </c>
      <c r="H15" s="198">
        <v>0</v>
      </c>
      <c r="I15" s="198">
        <v>0</v>
      </c>
      <c r="J15" s="198">
        <v>0</v>
      </c>
      <c r="K15" s="198">
        <v>11.23</v>
      </c>
      <c r="L15" s="198">
        <v>0.34</v>
      </c>
      <c r="M15" s="198">
        <v>2.14</v>
      </c>
      <c r="N15" s="198">
        <v>1.84</v>
      </c>
      <c r="O15" s="198">
        <v>2.6</v>
      </c>
      <c r="P15" s="198">
        <v>0.88</v>
      </c>
      <c r="Q15" s="198">
        <v>0.26</v>
      </c>
      <c r="R15" s="198">
        <v>0.33</v>
      </c>
      <c r="S15" s="198">
        <v>0.41</v>
      </c>
      <c r="T15" s="198">
        <v>0</v>
      </c>
      <c r="U15" s="198">
        <v>2.2000000000000002</v>
      </c>
      <c r="V15" s="198">
        <v>0.22</v>
      </c>
      <c r="W15" s="198">
        <v>0.72</v>
      </c>
      <c r="X15" s="198">
        <v>2.2999999999999998</v>
      </c>
      <c r="Y15" s="198">
        <v>0</v>
      </c>
      <c r="Z15" s="198">
        <v>4.33</v>
      </c>
      <c r="AA15" s="198">
        <v>1.0900000000000001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-70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109.53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7.15</v>
      </c>
      <c r="G16" s="198">
        <v>0</v>
      </c>
      <c r="H16" s="198">
        <v>0</v>
      </c>
      <c r="I16" s="198">
        <v>0</v>
      </c>
      <c r="J16" s="198">
        <v>0</v>
      </c>
      <c r="K16" s="198">
        <v>11.82</v>
      </c>
      <c r="L16" s="198">
        <v>0.34</v>
      </c>
      <c r="M16" s="198">
        <v>2.14</v>
      </c>
      <c r="N16" s="198">
        <v>1.84</v>
      </c>
      <c r="O16" s="198">
        <v>2.6</v>
      </c>
      <c r="P16" s="198">
        <v>0.88</v>
      </c>
      <c r="Q16" s="198">
        <v>0.26</v>
      </c>
      <c r="R16" s="198">
        <v>0.33</v>
      </c>
      <c r="S16" s="198">
        <v>0.41</v>
      </c>
      <c r="T16" s="198">
        <v>0</v>
      </c>
      <c r="U16" s="198">
        <v>2.2000000000000002</v>
      </c>
      <c r="V16" s="198">
        <v>0.22</v>
      </c>
      <c r="W16" s="198">
        <v>0.72</v>
      </c>
      <c r="X16" s="198">
        <v>2.2999999999999998</v>
      </c>
      <c r="Y16" s="198">
        <v>0</v>
      </c>
      <c r="Z16" s="198">
        <v>4.33</v>
      </c>
      <c r="AA16" s="198">
        <v>1.0900000000000001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-70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131.83000000000001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7.15</v>
      </c>
      <c r="G17" s="198">
        <v>0</v>
      </c>
      <c r="H17" s="198">
        <v>0</v>
      </c>
      <c r="I17" s="198">
        <v>0</v>
      </c>
      <c r="J17" s="198">
        <v>0</v>
      </c>
      <c r="K17" s="198">
        <v>12.61</v>
      </c>
      <c r="L17" s="198">
        <v>0.34</v>
      </c>
      <c r="M17" s="198">
        <v>2.14</v>
      </c>
      <c r="N17" s="198">
        <v>1.84</v>
      </c>
      <c r="O17" s="198">
        <v>2.6</v>
      </c>
      <c r="P17" s="198">
        <v>0.88</v>
      </c>
      <c r="Q17" s="198">
        <v>0.26</v>
      </c>
      <c r="R17" s="198">
        <v>0.33</v>
      </c>
      <c r="S17" s="198">
        <v>0.41</v>
      </c>
      <c r="T17" s="198">
        <v>0</v>
      </c>
      <c r="U17" s="198">
        <v>2.2000000000000002</v>
      </c>
      <c r="V17" s="198">
        <v>0.22</v>
      </c>
      <c r="W17" s="198">
        <v>0.72</v>
      </c>
      <c r="X17" s="198">
        <v>2.2999999999999998</v>
      </c>
      <c r="Y17" s="198">
        <v>0</v>
      </c>
      <c r="Z17" s="198">
        <v>4.33</v>
      </c>
      <c r="AA17" s="198">
        <v>1.0900000000000001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-70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253.85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7.15</v>
      </c>
      <c r="G18" s="198">
        <v>0</v>
      </c>
      <c r="H18" s="198">
        <v>0</v>
      </c>
      <c r="I18" s="198">
        <v>0</v>
      </c>
      <c r="J18" s="198">
        <v>0</v>
      </c>
      <c r="K18" s="198">
        <v>13.39</v>
      </c>
      <c r="L18" s="198">
        <v>0.34</v>
      </c>
      <c r="M18" s="198">
        <v>2.14</v>
      </c>
      <c r="N18" s="198">
        <v>1.84</v>
      </c>
      <c r="O18" s="198">
        <v>2.6</v>
      </c>
      <c r="P18" s="198">
        <v>0.88</v>
      </c>
      <c r="Q18" s="198">
        <v>0.26</v>
      </c>
      <c r="R18" s="198">
        <v>0.33</v>
      </c>
      <c r="S18" s="198">
        <v>0.41</v>
      </c>
      <c r="T18" s="198">
        <v>0</v>
      </c>
      <c r="U18" s="198">
        <v>2.2000000000000002</v>
      </c>
      <c r="V18" s="198">
        <v>0.22</v>
      </c>
      <c r="W18" s="198">
        <v>0.72</v>
      </c>
      <c r="X18" s="198">
        <v>2.2999999999999998</v>
      </c>
      <c r="Y18" s="198">
        <v>0</v>
      </c>
      <c r="Z18" s="198">
        <v>4.33</v>
      </c>
      <c r="AA18" s="198">
        <v>1.0900000000000001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-70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253.85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7.15</v>
      </c>
      <c r="G19" s="198">
        <v>0</v>
      </c>
      <c r="H19" s="198">
        <v>0</v>
      </c>
      <c r="I19" s="198">
        <v>0</v>
      </c>
      <c r="J19" s="198">
        <v>0</v>
      </c>
      <c r="K19" s="198">
        <v>14.17</v>
      </c>
      <c r="L19" s="198">
        <v>0.34</v>
      </c>
      <c r="M19" s="198">
        <v>2.14</v>
      </c>
      <c r="N19" s="198">
        <v>1.84</v>
      </c>
      <c r="O19" s="198">
        <v>2.6</v>
      </c>
      <c r="P19" s="198">
        <v>0.88</v>
      </c>
      <c r="Q19" s="198">
        <v>0.26</v>
      </c>
      <c r="R19" s="198">
        <v>0.33</v>
      </c>
      <c r="S19" s="198">
        <v>0.41</v>
      </c>
      <c r="T19" s="198">
        <v>0</v>
      </c>
      <c r="U19" s="198">
        <v>2.2000000000000002</v>
      </c>
      <c r="V19" s="198">
        <v>0.22</v>
      </c>
      <c r="W19" s="198">
        <v>0.72</v>
      </c>
      <c r="X19" s="198">
        <v>2.2999999999999998</v>
      </c>
      <c r="Y19" s="198">
        <v>0</v>
      </c>
      <c r="Z19" s="198">
        <v>4.33</v>
      </c>
      <c r="AA19" s="198">
        <v>1.0900000000000001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-70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253.85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7.15</v>
      </c>
      <c r="G20" s="198">
        <v>0</v>
      </c>
      <c r="H20" s="198">
        <v>0</v>
      </c>
      <c r="I20" s="198">
        <v>0</v>
      </c>
      <c r="J20" s="198">
        <v>0</v>
      </c>
      <c r="K20" s="198">
        <v>14.96</v>
      </c>
      <c r="L20" s="198">
        <v>0.34</v>
      </c>
      <c r="M20" s="198">
        <v>2.14</v>
      </c>
      <c r="N20" s="198">
        <v>1.84</v>
      </c>
      <c r="O20" s="198">
        <v>2.6</v>
      </c>
      <c r="P20" s="198">
        <v>0.88</v>
      </c>
      <c r="Q20" s="198">
        <v>0.26</v>
      </c>
      <c r="R20" s="198">
        <v>0.33</v>
      </c>
      <c r="S20" s="198">
        <v>0.41</v>
      </c>
      <c r="T20" s="198">
        <v>0</v>
      </c>
      <c r="U20" s="198">
        <v>2.2000000000000002</v>
      </c>
      <c r="V20" s="198">
        <v>0.22</v>
      </c>
      <c r="W20" s="198">
        <v>0.72</v>
      </c>
      <c r="X20" s="198">
        <v>2.2999999999999998</v>
      </c>
      <c r="Y20" s="198">
        <v>0</v>
      </c>
      <c r="Z20" s="198">
        <v>4.33</v>
      </c>
      <c r="AA20" s="198">
        <v>1.0900000000000001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-70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253.85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7.15</v>
      </c>
      <c r="G21" s="198">
        <v>0</v>
      </c>
      <c r="H21" s="198">
        <v>0</v>
      </c>
      <c r="I21" s="198">
        <v>0</v>
      </c>
      <c r="J21" s="198">
        <v>0</v>
      </c>
      <c r="K21" s="198">
        <v>15.75</v>
      </c>
      <c r="L21" s="198">
        <v>0.34</v>
      </c>
      <c r="M21" s="198">
        <v>2.14</v>
      </c>
      <c r="N21" s="198">
        <v>1.84</v>
      </c>
      <c r="O21" s="198">
        <v>2.6</v>
      </c>
      <c r="P21" s="198">
        <v>0.88</v>
      </c>
      <c r="Q21" s="198">
        <v>0.26</v>
      </c>
      <c r="R21" s="198">
        <v>0.33</v>
      </c>
      <c r="S21" s="198">
        <v>0.41</v>
      </c>
      <c r="T21" s="198">
        <v>0</v>
      </c>
      <c r="U21" s="198">
        <v>2.2000000000000002</v>
      </c>
      <c r="V21" s="198">
        <v>0.22</v>
      </c>
      <c r="W21" s="198">
        <v>0.72</v>
      </c>
      <c r="X21" s="198">
        <v>2.2999999999999998</v>
      </c>
      <c r="Y21" s="198">
        <v>0</v>
      </c>
      <c r="Z21" s="198">
        <v>4.33</v>
      </c>
      <c r="AA21" s="198">
        <v>1.0900000000000001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-70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253.85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7.15</v>
      </c>
      <c r="G22" s="198">
        <v>0</v>
      </c>
      <c r="H22" s="198">
        <v>0</v>
      </c>
      <c r="I22" s="198">
        <v>0</v>
      </c>
      <c r="J22" s="198">
        <v>0</v>
      </c>
      <c r="K22" s="198">
        <v>16.53</v>
      </c>
      <c r="L22" s="198">
        <v>0.34</v>
      </c>
      <c r="M22" s="198">
        <v>2.14</v>
      </c>
      <c r="N22" s="198">
        <v>1.84</v>
      </c>
      <c r="O22" s="198">
        <v>2.6</v>
      </c>
      <c r="P22" s="198">
        <v>0.88</v>
      </c>
      <c r="Q22" s="198">
        <v>0.26</v>
      </c>
      <c r="R22" s="198">
        <v>0.33</v>
      </c>
      <c r="S22" s="198">
        <v>0.41</v>
      </c>
      <c r="T22" s="198">
        <v>0</v>
      </c>
      <c r="U22" s="198">
        <v>2.2000000000000002</v>
      </c>
      <c r="V22" s="198">
        <v>0.22</v>
      </c>
      <c r="W22" s="198">
        <v>0.72</v>
      </c>
      <c r="X22" s="198">
        <v>2.2999999999999998</v>
      </c>
      <c r="Y22" s="198">
        <v>0</v>
      </c>
      <c r="Z22" s="198">
        <v>4.33</v>
      </c>
      <c r="AA22" s="198">
        <v>1.0900000000000001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-70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253.85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7.15</v>
      </c>
      <c r="G23" s="198">
        <v>0</v>
      </c>
      <c r="H23" s="198">
        <v>0</v>
      </c>
      <c r="I23" s="198">
        <v>0</v>
      </c>
      <c r="J23" s="198">
        <v>0</v>
      </c>
      <c r="K23" s="198">
        <v>17.52</v>
      </c>
      <c r="L23" s="198">
        <v>0.34</v>
      </c>
      <c r="M23" s="198">
        <v>2.14</v>
      </c>
      <c r="N23" s="198">
        <v>1.84</v>
      </c>
      <c r="O23" s="198">
        <v>2.6</v>
      </c>
      <c r="P23" s="198">
        <v>0.88</v>
      </c>
      <c r="Q23" s="198">
        <v>0.26</v>
      </c>
      <c r="R23" s="198">
        <v>0.33</v>
      </c>
      <c r="S23" s="198">
        <v>0.41</v>
      </c>
      <c r="T23" s="198">
        <v>0</v>
      </c>
      <c r="U23" s="198">
        <v>2.2000000000000002</v>
      </c>
      <c r="V23" s="198">
        <v>0.22</v>
      </c>
      <c r="W23" s="198">
        <v>0.72</v>
      </c>
      <c r="X23" s="198">
        <v>2.2999999999999998</v>
      </c>
      <c r="Y23" s="198">
        <v>0</v>
      </c>
      <c r="Z23" s="198">
        <v>4.33</v>
      </c>
      <c r="AA23" s="198">
        <v>1.0900000000000001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-70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253.85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7.15</v>
      </c>
      <c r="G24" s="198">
        <v>0</v>
      </c>
      <c r="H24" s="198">
        <v>0</v>
      </c>
      <c r="I24" s="198">
        <v>0</v>
      </c>
      <c r="J24" s="198">
        <v>0</v>
      </c>
      <c r="K24" s="198">
        <v>18.14</v>
      </c>
      <c r="L24" s="198">
        <v>0.81</v>
      </c>
      <c r="M24" s="198">
        <v>2.14</v>
      </c>
      <c r="N24" s="198">
        <v>1.84</v>
      </c>
      <c r="O24" s="198">
        <v>2.6</v>
      </c>
      <c r="P24" s="198">
        <v>0.88</v>
      </c>
      <c r="Q24" s="198">
        <v>0.26</v>
      </c>
      <c r="R24" s="198">
        <v>0.33</v>
      </c>
      <c r="S24" s="198">
        <v>0.41</v>
      </c>
      <c r="T24" s="198">
        <v>0</v>
      </c>
      <c r="U24" s="198">
        <v>2.2000000000000002</v>
      </c>
      <c r="V24" s="198">
        <v>0.22</v>
      </c>
      <c r="W24" s="198">
        <v>0.72</v>
      </c>
      <c r="X24" s="198">
        <v>2.2999999999999998</v>
      </c>
      <c r="Y24" s="198">
        <v>0</v>
      </c>
      <c r="Z24" s="198">
        <v>4.33</v>
      </c>
      <c r="AA24" s="198">
        <v>1.0900000000000001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-70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253.85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7.15</v>
      </c>
      <c r="G25" s="198">
        <v>0</v>
      </c>
      <c r="H25" s="198">
        <v>0</v>
      </c>
      <c r="I25" s="198">
        <v>0</v>
      </c>
      <c r="J25" s="198">
        <v>0</v>
      </c>
      <c r="K25" s="198">
        <v>18.14</v>
      </c>
      <c r="L25" s="198">
        <v>0.37</v>
      </c>
      <c r="M25" s="198">
        <v>2.14</v>
      </c>
      <c r="N25" s="198">
        <v>1.84</v>
      </c>
      <c r="O25" s="198">
        <v>2.6</v>
      </c>
      <c r="P25" s="198">
        <v>0.88</v>
      </c>
      <c r="Q25" s="198">
        <v>0.26</v>
      </c>
      <c r="R25" s="198">
        <v>0.33</v>
      </c>
      <c r="S25" s="198">
        <v>0.41</v>
      </c>
      <c r="T25" s="198">
        <v>0</v>
      </c>
      <c r="U25" s="198">
        <v>2.2000000000000002</v>
      </c>
      <c r="V25" s="198">
        <v>0.22</v>
      </c>
      <c r="W25" s="198">
        <v>0.72</v>
      </c>
      <c r="X25" s="198">
        <v>2.2999999999999998</v>
      </c>
      <c r="Y25" s="198">
        <v>0</v>
      </c>
      <c r="Z25" s="198">
        <v>4.33</v>
      </c>
      <c r="AA25" s="198">
        <v>1.0900000000000001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-70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252.87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7.15</v>
      </c>
      <c r="G26" s="198">
        <v>0</v>
      </c>
      <c r="H26" s="198">
        <v>0</v>
      </c>
      <c r="I26" s="198">
        <v>0</v>
      </c>
      <c r="J26" s="198">
        <v>0</v>
      </c>
      <c r="K26" s="198">
        <v>18.14</v>
      </c>
      <c r="L26" s="198">
        <v>0.38</v>
      </c>
      <c r="M26" s="198">
        <v>2.14</v>
      </c>
      <c r="N26" s="198">
        <v>1.84</v>
      </c>
      <c r="O26" s="198">
        <v>2.6</v>
      </c>
      <c r="P26" s="198">
        <v>0.88</v>
      </c>
      <c r="Q26" s="198">
        <v>0.26</v>
      </c>
      <c r="R26" s="198">
        <v>0.33</v>
      </c>
      <c r="S26" s="198">
        <v>0.41</v>
      </c>
      <c r="T26" s="198">
        <v>0</v>
      </c>
      <c r="U26" s="198">
        <v>2.2000000000000002</v>
      </c>
      <c r="V26" s="198">
        <v>0.22</v>
      </c>
      <c r="W26" s="198">
        <v>0.72</v>
      </c>
      <c r="X26" s="198">
        <v>2.2999999999999998</v>
      </c>
      <c r="Y26" s="198">
        <v>0</v>
      </c>
      <c r="Z26" s="198">
        <v>4.33</v>
      </c>
      <c r="AA26" s="198">
        <v>1.0900000000000001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-70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253.85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7.15</v>
      </c>
      <c r="G27" s="198">
        <v>0</v>
      </c>
      <c r="H27" s="198">
        <v>0</v>
      </c>
      <c r="I27" s="198">
        <v>0</v>
      </c>
      <c r="J27" s="198">
        <v>0</v>
      </c>
      <c r="K27" s="198">
        <v>18.14</v>
      </c>
      <c r="L27" s="198">
        <v>0.39</v>
      </c>
      <c r="M27" s="198">
        <v>2.14</v>
      </c>
      <c r="N27" s="198">
        <v>1.84</v>
      </c>
      <c r="O27" s="198">
        <v>2.6</v>
      </c>
      <c r="P27" s="198">
        <v>0.88</v>
      </c>
      <c r="Q27" s="198">
        <v>0.26</v>
      </c>
      <c r="R27" s="198">
        <v>0.33</v>
      </c>
      <c r="S27" s="198">
        <v>0.41</v>
      </c>
      <c r="T27" s="198">
        <v>0</v>
      </c>
      <c r="U27" s="198">
        <v>2.2000000000000002</v>
      </c>
      <c r="V27" s="198">
        <v>0.22</v>
      </c>
      <c r="W27" s="198">
        <v>0.72</v>
      </c>
      <c r="X27" s="198">
        <v>2.2999999999999998</v>
      </c>
      <c r="Y27" s="198">
        <v>0</v>
      </c>
      <c r="Z27" s="198">
        <v>4.33</v>
      </c>
      <c r="AA27" s="198">
        <v>1.0900000000000001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-70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252.87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7.15</v>
      </c>
      <c r="G28" s="198">
        <v>0</v>
      </c>
      <c r="H28" s="198">
        <v>0</v>
      </c>
      <c r="I28" s="198">
        <v>0</v>
      </c>
      <c r="J28" s="198">
        <v>0</v>
      </c>
      <c r="K28" s="198">
        <v>18.14</v>
      </c>
      <c r="L28" s="198">
        <v>0.39</v>
      </c>
      <c r="M28" s="198">
        <v>2.14</v>
      </c>
      <c r="N28" s="198">
        <v>1.84</v>
      </c>
      <c r="O28" s="198">
        <v>2.6</v>
      </c>
      <c r="P28" s="198">
        <v>0.88</v>
      </c>
      <c r="Q28" s="198">
        <v>0.26</v>
      </c>
      <c r="R28" s="198">
        <v>0.33</v>
      </c>
      <c r="S28" s="198">
        <v>0.41</v>
      </c>
      <c r="T28" s="198">
        <v>0</v>
      </c>
      <c r="U28" s="198">
        <v>2.2000000000000002</v>
      </c>
      <c r="V28" s="198">
        <v>0.22</v>
      </c>
      <c r="W28" s="198">
        <v>0.72</v>
      </c>
      <c r="X28" s="198">
        <v>2.2999999999999998</v>
      </c>
      <c r="Y28" s="198">
        <v>0</v>
      </c>
      <c r="Z28" s="198">
        <v>4.33</v>
      </c>
      <c r="AA28" s="198">
        <v>1.0900000000000001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-70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253.85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7.15</v>
      </c>
      <c r="G29" s="198">
        <v>0</v>
      </c>
      <c r="H29" s="198">
        <v>0</v>
      </c>
      <c r="I29" s="198">
        <v>0</v>
      </c>
      <c r="J29" s="198">
        <v>0</v>
      </c>
      <c r="K29" s="198">
        <v>18.14</v>
      </c>
      <c r="L29" s="198">
        <v>0.39</v>
      </c>
      <c r="M29" s="198">
        <v>2.14</v>
      </c>
      <c r="N29" s="198">
        <v>1.84</v>
      </c>
      <c r="O29" s="198">
        <v>2.6</v>
      </c>
      <c r="P29" s="198">
        <v>0.88</v>
      </c>
      <c r="Q29" s="198">
        <v>0.26</v>
      </c>
      <c r="R29" s="198">
        <v>0.33</v>
      </c>
      <c r="S29" s="198">
        <v>0.41</v>
      </c>
      <c r="T29" s="198">
        <v>0</v>
      </c>
      <c r="U29" s="198">
        <v>2.2000000000000002</v>
      </c>
      <c r="V29" s="198">
        <v>0.22</v>
      </c>
      <c r="W29" s="198">
        <v>0.72</v>
      </c>
      <c r="X29" s="198">
        <v>2.2999999999999998</v>
      </c>
      <c r="Y29" s="198">
        <v>0</v>
      </c>
      <c r="Z29" s="198">
        <v>4.33</v>
      </c>
      <c r="AA29" s="198">
        <v>1.0900000000000001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-70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252.87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7.15</v>
      </c>
      <c r="G30" s="198">
        <v>0</v>
      </c>
      <c r="H30" s="198">
        <v>0</v>
      </c>
      <c r="I30" s="198">
        <v>0</v>
      </c>
      <c r="J30" s="198">
        <v>0</v>
      </c>
      <c r="K30" s="198">
        <v>18.14</v>
      </c>
      <c r="L30" s="198">
        <v>0.39</v>
      </c>
      <c r="M30" s="198">
        <v>2.14</v>
      </c>
      <c r="N30" s="198">
        <v>1.84</v>
      </c>
      <c r="O30" s="198">
        <v>2.6</v>
      </c>
      <c r="P30" s="198">
        <v>0.88</v>
      </c>
      <c r="Q30" s="198">
        <v>0.26</v>
      </c>
      <c r="R30" s="198">
        <v>0.33</v>
      </c>
      <c r="S30" s="198">
        <v>0.41</v>
      </c>
      <c r="T30" s="198">
        <v>0</v>
      </c>
      <c r="U30" s="198">
        <v>2.2000000000000002</v>
      </c>
      <c r="V30" s="198">
        <v>0.22</v>
      </c>
      <c r="W30" s="198">
        <v>0.72</v>
      </c>
      <c r="X30" s="198">
        <v>2.2999999999999998</v>
      </c>
      <c r="Y30" s="198">
        <v>0</v>
      </c>
      <c r="Z30" s="198">
        <v>4.33</v>
      </c>
      <c r="AA30" s="198">
        <v>1.0900000000000001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-70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253.85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7.15</v>
      </c>
      <c r="G31" s="198">
        <v>0</v>
      </c>
      <c r="H31" s="198">
        <v>0</v>
      </c>
      <c r="I31" s="198">
        <v>0</v>
      </c>
      <c r="J31" s="198">
        <v>0</v>
      </c>
      <c r="K31" s="198">
        <v>18.14</v>
      </c>
      <c r="L31" s="198">
        <v>0.39</v>
      </c>
      <c r="M31" s="198">
        <v>2.2599999999999998</v>
      </c>
      <c r="N31" s="198">
        <v>1.84</v>
      </c>
      <c r="O31" s="198">
        <v>2.6</v>
      </c>
      <c r="P31" s="198">
        <v>0.88</v>
      </c>
      <c r="Q31" s="198">
        <v>0.26</v>
      </c>
      <c r="R31" s="198">
        <v>0.33</v>
      </c>
      <c r="S31" s="198">
        <v>0.41</v>
      </c>
      <c r="T31" s="198">
        <v>0</v>
      </c>
      <c r="U31" s="198">
        <v>2.2000000000000002</v>
      </c>
      <c r="V31" s="198">
        <v>0.22</v>
      </c>
      <c r="W31" s="198">
        <v>0.72</v>
      </c>
      <c r="X31" s="198">
        <v>2.2999999999999998</v>
      </c>
      <c r="Y31" s="198">
        <v>0</v>
      </c>
      <c r="Z31" s="198">
        <v>4.33</v>
      </c>
      <c r="AA31" s="198">
        <v>1.0900000000000001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-70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253.61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7.15</v>
      </c>
      <c r="G32" s="198">
        <v>0</v>
      </c>
      <c r="H32" s="198">
        <v>0</v>
      </c>
      <c r="I32" s="198">
        <v>0</v>
      </c>
      <c r="J32" s="198">
        <v>0</v>
      </c>
      <c r="K32" s="198">
        <v>18.14</v>
      </c>
      <c r="L32" s="198">
        <v>0.39</v>
      </c>
      <c r="M32" s="198">
        <v>2.2599999999999998</v>
      </c>
      <c r="N32" s="198">
        <v>1.84</v>
      </c>
      <c r="O32" s="198">
        <v>2.6</v>
      </c>
      <c r="P32" s="198">
        <v>0.88</v>
      </c>
      <c r="Q32" s="198">
        <v>0.26</v>
      </c>
      <c r="R32" s="198">
        <v>0.33</v>
      </c>
      <c r="S32" s="198">
        <v>0.41</v>
      </c>
      <c r="T32" s="198">
        <v>0</v>
      </c>
      <c r="U32" s="198">
        <v>2.2000000000000002</v>
      </c>
      <c r="V32" s="198">
        <v>0.22</v>
      </c>
      <c r="W32" s="198">
        <v>0.72</v>
      </c>
      <c r="X32" s="198">
        <v>2.2999999999999998</v>
      </c>
      <c r="Y32" s="198">
        <v>0</v>
      </c>
      <c r="Z32" s="198">
        <v>4.33</v>
      </c>
      <c r="AA32" s="198">
        <v>1.0900000000000001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-70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253.85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7.15</v>
      </c>
      <c r="G33" s="198">
        <v>0</v>
      </c>
      <c r="H33" s="198">
        <v>0</v>
      </c>
      <c r="I33" s="198">
        <v>0</v>
      </c>
      <c r="J33" s="198">
        <v>0</v>
      </c>
      <c r="K33" s="198">
        <v>18.14</v>
      </c>
      <c r="L33" s="198">
        <v>0.39</v>
      </c>
      <c r="M33" s="198">
        <v>2.2599999999999998</v>
      </c>
      <c r="N33" s="198">
        <v>1.84</v>
      </c>
      <c r="O33" s="198">
        <v>2.6</v>
      </c>
      <c r="P33" s="198">
        <v>0.88</v>
      </c>
      <c r="Q33" s="198">
        <v>0.26</v>
      </c>
      <c r="R33" s="198">
        <v>0.33</v>
      </c>
      <c r="S33" s="198">
        <v>0.41</v>
      </c>
      <c r="T33" s="198">
        <v>0</v>
      </c>
      <c r="U33" s="198">
        <v>2.2000000000000002</v>
      </c>
      <c r="V33" s="198">
        <v>0.22</v>
      </c>
      <c r="W33" s="198">
        <v>0.72</v>
      </c>
      <c r="X33" s="198">
        <v>2.2999999999999998</v>
      </c>
      <c r="Y33" s="198">
        <v>0</v>
      </c>
      <c r="Z33" s="198">
        <v>4.33</v>
      </c>
      <c r="AA33" s="198">
        <v>1.0900000000000001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-70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253.85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7.15</v>
      </c>
      <c r="G34" s="198">
        <v>0</v>
      </c>
      <c r="H34" s="198">
        <v>0</v>
      </c>
      <c r="I34" s="198">
        <v>0</v>
      </c>
      <c r="J34" s="198">
        <v>0</v>
      </c>
      <c r="K34" s="198">
        <v>18.14</v>
      </c>
      <c r="L34" s="198">
        <v>0.39</v>
      </c>
      <c r="M34" s="198">
        <v>2.2599999999999998</v>
      </c>
      <c r="N34" s="198">
        <v>1.84</v>
      </c>
      <c r="O34" s="198">
        <v>2.6</v>
      </c>
      <c r="P34" s="198">
        <v>0.88</v>
      </c>
      <c r="Q34" s="198">
        <v>0.26</v>
      </c>
      <c r="R34" s="198">
        <v>0.33</v>
      </c>
      <c r="S34" s="198">
        <v>0.41</v>
      </c>
      <c r="T34" s="198">
        <v>0</v>
      </c>
      <c r="U34" s="198">
        <v>2.2000000000000002</v>
      </c>
      <c r="V34" s="198">
        <v>0.22</v>
      </c>
      <c r="W34" s="198">
        <v>0.72</v>
      </c>
      <c r="X34" s="198">
        <v>2.2999999999999998</v>
      </c>
      <c r="Y34" s="198">
        <v>0</v>
      </c>
      <c r="Z34" s="198">
        <v>4.33</v>
      </c>
      <c r="AA34" s="198">
        <v>1.0900000000000001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-70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253.85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7.15</v>
      </c>
      <c r="G35" s="198">
        <v>0</v>
      </c>
      <c r="H35" s="198">
        <v>0</v>
      </c>
      <c r="I35" s="198">
        <v>0</v>
      </c>
      <c r="J35" s="198">
        <v>0</v>
      </c>
      <c r="K35" s="198">
        <v>18.14</v>
      </c>
      <c r="L35" s="198">
        <v>0.39</v>
      </c>
      <c r="M35" s="198">
        <v>2.2599999999999998</v>
      </c>
      <c r="N35" s="198">
        <v>1.84</v>
      </c>
      <c r="O35" s="198">
        <v>2.6</v>
      </c>
      <c r="P35" s="198">
        <v>0.88</v>
      </c>
      <c r="Q35" s="198">
        <v>0.26</v>
      </c>
      <c r="R35" s="198">
        <v>0.33</v>
      </c>
      <c r="S35" s="198">
        <v>0.41</v>
      </c>
      <c r="T35" s="198">
        <v>0</v>
      </c>
      <c r="U35" s="198">
        <v>2.2000000000000002</v>
      </c>
      <c r="V35" s="198">
        <v>0.22</v>
      </c>
      <c r="W35" s="198">
        <v>0.72</v>
      </c>
      <c r="X35" s="198">
        <v>2.2999999999999998</v>
      </c>
      <c r="Y35" s="198">
        <v>0</v>
      </c>
      <c r="Z35" s="198">
        <v>4.33</v>
      </c>
      <c r="AA35" s="198">
        <v>1.0900000000000001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-70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253.61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7.15</v>
      </c>
      <c r="G36" s="198">
        <v>0</v>
      </c>
      <c r="H36" s="198">
        <v>0</v>
      </c>
      <c r="I36" s="198">
        <v>0</v>
      </c>
      <c r="J36" s="198">
        <v>0</v>
      </c>
      <c r="K36" s="198">
        <v>18.14</v>
      </c>
      <c r="L36" s="198">
        <v>0.39</v>
      </c>
      <c r="M36" s="198">
        <v>2.2599999999999998</v>
      </c>
      <c r="N36" s="198">
        <v>1.84</v>
      </c>
      <c r="O36" s="198">
        <v>2.6</v>
      </c>
      <c r="P36" s="198">
        <v>0.88</v>
      </c>
      <c r="Q36" s="198">
        <v>0.26</v>
      </c>
      <c r="R36" s="198">
        <v>0.33</v>
      </c>
      <c r="S36" s="198">
        <v>0.41</v>
      </c>
      <c r="T36" s="198">
        <v>0</v>
      </c>
      <c r="U36" s="198">
        <v>2.2000000000000002</v>
      </c>
      <c r="V36" s="198">
        <v>0.22</v>
      </c>
      <c r="W36" s="198">
        <v>0.72</v>
      </c>
      <c r="X36" s="198">
        <v>2.2999999999999998</v>
      </c>
      <c r="Y36" s="198">
        <v>0</v>
      </c>
      <c r="Z36" s="198">
        <v>4.33</v>
      </c>
      <c r="AA36" s="198">
        <v>1.0900000000000001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-70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252.87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7.15</v>
      </c>
      <c r="G37" s="198">
        <v>0</v>
      </c>
      <c r="H37" s="198">
        <v>0</v>
      </c>
      <c r="I37" s="198">
        <v>0</v>
      </c>
      <c r="J37" s="198">
        <v>0</v>
      </c>
      <c r="K37" s="198">
        <v>18.14</v>
      </c>
      <c r="L37" s="198">
        <v>0.39</v>
      </c>
      <c r="M37" s="198">
        <v>2.2599999999999998</v>
      </c>
      <c r="N37" s="198">
        <v>1.84</v>
      </c>
      <c r="O37" s="198">
        <v>2.6</v>
      </c>
      <c r="P37" s="198">
        <v>0.88</v>
      </c>
      <c r="Q37" s="198">
        <v>0.26</v>
      </c>
      <c r="R37" s="198">
        <v>0.33</v>
      </c>
      <c r="S37" s="198">
        <v>0.41</v>
      </c>
      <c r="T37" s="198">
        <v>0</v>
      </c>
      <c r="U37" s="198">
        <v>2.2000000000000002</v>
      </c>
      <c r="V37" s="198">
        <v>0.22</v>
      </c>
      <c r="W37" s="198">
        <v>0.72</v>
      </c>
      <c r="X37" s="198">
        <v>2.2999999999999998</v>
      </c>
      <c r="Y37" s="198">
        <v>0</v>
      </c>
      <c r="Z37" s="198">
        <v>4.33</v>
      </c>
      <c r="AA37" s="198">
        <v>1.0900000000000001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-70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252.87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7.15</v>
      </c>
      <c r="G38" s="198">
        <v>0</v>
      </c>
      <c r="H38" s="198">
        <v>0</v>
      </c>
      <c r="I38" s="198">
        <v>0</v>
      </c>
      <c r="J38" s="198">
        <v>0</v>
      </c>
      <c r="K38" s="198">
        <v>18.14</v>
      </c>
      <c r="L38" s="198">
        <v>0.39</v>
      </c>
      <c r="M38" s="198">
        <v>2.2599999999999998</v>
      </c>
      <c r="N38" s="198">
        <v>1.84</v>
      </c>
      <c r="O38" s="198">
        <v>2.6</v>
      </c>
      <c r="P38" s="198">
        <v>0.88</v>
      </c>
      <c r="Q38" s="198">
        <v>0.26</v>
      </c>
      <c r="R38" s="198">
        <v>0.33</v>
      </c>
      <c r="S38" s="198">
        <v>0.41</v>
      </c>
      <c r="T38" s="198">
        <v>0</v>
      </c>
      <c r="U38" s="198">
        <v>2.2000000000000002</v>
      </c>
      <c r="V38" s="198">
        <v>0.22</v>
      </c>
      <c r="W38" s="198">
        <v>0.72</v>
      </c>
      <c r="X38" s="198">
        <v>2.2999999999999998</v>
      </c>
      <c r="Y38" s="198">
        <v>0</v>
      </c>
      <c r="Z38" s="198">
        <v>4.33</v>
      </c>
      <c r="AA38" s="198">
        <v>1.0900000000000001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-70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252.87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7.15</v>
      </c>
      <c r="G39" s="198">
        <v>0</v>
      </c>
      <c r="H39" s="198">
        <v>0</v>
      </c>
      <c r="I39" s="198">
        <v>0</v>
      </c>
      <c r="J39" s="198">
        <v>0</v>
      </c>
      <c r="K39" s="198">
        <v>126.5</v>
      </c>
      <c r="L39" s="198">
        <v>0.39</v>
      </c>
      <c r="M39" s="198">
        <v>2.2599999999999998</v>
      </c>
      <c r="N39" s="198">
        <v>1.84</v>
      </c>
      <c r="O39" s="198">
        <v>2.6</v>
      </c>
      <c r="P39" s="198">
        <v>0.88</v>
      </c>
      <c r="Q39" s="198">
        <v>0.26</v>
      </c>
      <c r="R39" s="198">
        <v>0.33</v>
      </c>
      <c r="S39" s="198">
        <v>0.41</v>
      </c>
      <c r="T39" s="198">
        <v>0</v>
      </c>
      <c r="U39" s="198">
        <v>2.2000000000000002</v>
      </c>
      <c r="V39" s="198">
        <v>0.22</v>
      </c>
      <c r="W39" s="198">
        <v>0.72</v>
      </c>
      <c r="X39" s="198">
        <v>2.2999999999999998</v>
      </c>
      <c r="Y39" s="198">
        <v>0</v>
      </c>
      <c r="Z39" s="198">
        <v>4.33</v>
      </c>
      <c r="AA39" s="198">
        <v>1.0900000000000001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-70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253.85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7.15</v>
      </c>
      <c r="G40" s="198">
        <v>0</v>
      </c>
      <c r="H40" s="198">
        <v>0</v>
      </c>
      <c r="I40" s="198">
        <v>0</v>
      </c>
      <c r="J40" s="198">
        <v>0</v>
      </c>
      <c r="K40" s="198">
        <v>274.08</v>
      </c>
      <c r="L40" s="198">
        <v>0.39</v>
      </c>
      <c r="M40" s="198">
        <v>2.2599999999999998</v>
      </c>
      <c r="N40" s="198">
        <v>1.84</v>
      </c>
      <c r="O40" s="198">
        <v>2.6</v>
      </c>
      <c r="P40" s="198">
        <v>0.88</v>
      </c>
      <c r="Q40" s="198">
        <v>0.26</v>
      </c>
      <c r="R40" s="198">
        <v>0.33</v>
      </c>
      <c r="S40" s="198">
        <v>0.41</v>
      </c>
      <c r="T40" s="198">
        <v>0</v>
      </c>
      <c r="U40" s="198">
        <v>2.2000000000000002</v>
      </c>
      <c r="V40" s="198">
        <v>0.22</v>
      </c>
      <c r="W40" s="198">
        <v>0.72</v>
      </c>
      <c r="X40" s="198">
        <v>2.2999999999999998</v>
      </c>
      <c r="Y40" s="198">
        <v>0</v>
      </c>
      <c r="Z40" s="198">
        <v>4.33</v>
      </c>
      <c r="AA40" s="198">
        <v>1.0900000000000001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-70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253.85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7.15</v>
      </c>
      <c r="G41" s="198">
        <v>0</v>
      </c>
      <c r="H41" s="198">
        <v>0</v>
      </c>
      <c r="I41" s="198">
        <v>0</v>
      </c>
      <c r="J41" s="198">
        <v>0</v>
      </c>
      <c r="K41" s="198">
        <v>274.08</v>
      </c>
      <c r="L41" s="198">
        <v>0.39</v>
      </c>
      <c r="M41" s="198">
        <v>2.2599999999999998</v>
      </c>
      <c r="N41" s="198">
        <v>1.84</v>
      </c>
      <c r="O41" s="198">
        <v>2.6</v>
      </c>
      <c r="P41" s="198">
        <v>0.88</v>
      </c>
      <c r="Q41" s="198">
        <v>0.26</v>
      </c>
      <c r="R41" s="198">
        <v>0.33</v>
      </c>
      <c r="S41" s="198">
        <v>0.41</v>
      </c>
      <c r="T41" s="198">
        <v>0</v>
      </c>
      <c r="U41" s="198">
        <v>2.2000000000000002</v>
      </c>
      <c r="V41" s="198">
        <v>0.22</v>
      </c>
      <c r="W41" s="198">
        <v>0.72</v>
      </c>
      <c r="X41" s="198">
        <v>2.2999999999999998</v>
      </c>
      <c r="Y41" s="198">
        <v>0</v>
      </c>
      <c r="Z41" s="198">
        <v>4.33</v>
      </c>
      <c r="AA41" s="198">
        <v>1.0900000000000001</v>
      </c>
      <c r="AB41" s="198">
        <v>0</v>
      </c>
      <c r="AC41" s="198">
        <v>21.43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-70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252.87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7.15</v>
      </c>
      <c r="G42" s="198">
        <v>0</v>
      </c>
      <c r="H42" s="198">
        <v>0</v>
      </c>
      <c r="I42" s="198">
        <v>0</v>
      </c>
      <c r="J42" s="198">
        <v>0</v>
      </c>
      <c r="K42" s="198">
        <v>274.08</v>
      </c>
      <c r="L42" s="198">
        <v>0.39</v>
      </c>
      <c r="M42" s="198">
        <v>2.2599999999999998</v>
      </c>
      <c r="N42" s="198">
        <v>1.84</v>
      </c>
      <c r="O42" s="198">
        <v>2.6</v>
      </c>
      <c r="P42" s="198">
        <v>0.88</v>
      </c>
      <c r="Q42" s="198">
        <v>0.26</v>
      </c>
      <c r="R42" s="198">
        <v>0.33</v>
      </c>
      <c r="S42" s="198">
        <v>0.41</v>
      </c>
      <c r="T42" s="198">
        <v>0</v>
      </c>
      <c r="U42" s="198">
        <v>2.2000000000000002</v>
      </c>
      <c r="V42" s="198">
        <v>0.22</v>
      </c>
      <c r="W42" s="198">
        <v>0.72</v>
      </c>
      <c r="X42" s="198">
        <v>2.2999999999999998</v>
      </c>
      <c r="Y42" s="198">
        <v>0</v>
      </c>
      <c r="Z42" s="198">
        <v>4.33</v>
      </c>
      <c r="AA42" s="198">
        <v>1.0900000000000001</v>
      </c>
      <c r="AB42" s="198">
        <v>0</v>
      </c>
      <c r="AC42" s="198">
        <v>21.43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-70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252.87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7.15</v>
      </c>
      <c r="G43" s="198">
        <v>0</v>
      </c>
      <c r="H43" s="198">
        <v>0</v>
      </c>
      <c r="I43" s="198">
        <v>0</v>
      </c>
      <c r="J43" s="198">
        <v>0</v>
      </c>
      <c r="K43" s="198">
        <v>271.19</v>
      </c>
      <c r="L43" s="198">
        <v>11.04</v>
      </c>
      <c r="M43" s="198">
        <v>2.2599999999999998</v>
      </c>
      <c r="N43" s="198">
        <v>1.84</v>
      </c>
      <c r="O43" s="198">
        <v>2.6</v>
      </c>
      <c r="P43" s="198">
        <v>0.88</v>
      </c>
      <c r="Q43" s="198">
        <v>7.42</v>
      </c>
      <c r="R43" s="198">
        <v>9.31</v>
      </c>
      <c r="S43" s="198">
        <v>11.59</v>
      </c>
      <c r="T43" s="198">
        <v>0</v>
      </c>
      <c r="U43" s="198">
        <v>2.2000000000000002</v>
      </c>
      <c r="V43" s="198">
        <v>0.22</v>
      </c>
      <c r="W43" s="198">
        <v>0.72</v>
      </c>
      <c r="X43" s="198">
        <v>2.2999999999999998</v>
      </c>
      <c r="Y43" s="198">
        <v>0</v>
      </c>
      <c r="Z43" s="198">
        <v>4.33</v>
      </c>
      <c r="AA43" s="198">
        <v>1.0900000000000001</v>
      </c>
      <c r="AB43" s="198">
        <v>0</v>
      </c>
      <c r="AC43" s="198">
        <v>21.43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-70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252.87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7.15</v>
      </c>
      <c r="G44" s="198">
        <v>0</v>
      </c>
      <c r="H44" s="198">
        <v>0</v>
      </c>
      <c r="I44" s="198">
        <v>0</v>
      </c>
      <c r="J44" s="198">
        <v>0</v>
      </c>
      <c r="K44" s="198">
        <v>271.19</v>
      </c>
      <c r="L44" s="198">
        <v>11.04</v>
      </c>
      <c r="M44" s="198">
        <v>2.2599999999999998</v>
      </c>
      <c r="N44" s="198">
        <v>1.84</v>
      </c>
      <c r="O44" s="198">
        <v>2.6</v>
      </c>
      <c r="P44" s="198">
        <v>0.88</v>
      </c>
      <c r="Q44" s="198">
        <v>7.42</v>
      </c>
      <c r="R44" s="198">
        <v>9.31</v>
      </c>
      <c r="S44" s="198">
        <v>11.59</v>
      </c>
      <c r="T44" s="198">
        <v>0</v>
      </c>
      <c r="U44" s="198">
        <v>2.2000000000000002</v>
      </c>
      <c r="V44" s="198">
        <v>0.22</v>
      </c>
      <c r="W44" s="198">
        <v>0.72</v>
      </c>
      <c r="X44" s="198">
        <v>2.2999999999999998</v>
      </c>
      <c r="Y44" s="198">
        <v>0</v>
      </c>
      <c r="Z44" s="198">
        <v>4.33</v>
      </c>
      <c r="AA44" s="198">
        <v>1.0900000000000001</v>
      </c>
      <c r="AB44" s="198">
        <v>0</v>
      </c>
      <c r="AC44" s="198">
        <v>21.43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-70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252.87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7.15</v>
      </c>
      <c r="G45" s="198">
        <v>0</v>
      </c>
      <c r="H45" s="198">
        <v>0</v>
      </c>
      <c r="I45" s="198">
        <v>0</v>
      </c>
      <c r="J45" s="198">
        <v>0</v>
      </c>
      <c r="K45" s="198">
        <v>271.19</v>
      </c>
      <c r="L45" s="198">
        <v>11.04</v>
      </c>
      <c r="M45" s="198">
        <v>2.2599999999999998</v>
      </c>
      <c r="N45" s="198">
        <v>1.84</v>
      </c>
      <c r="O45" s="198">
        <v>2.6</v>
      </c>
      <c r="P45" s="198">
        <v>0.88</v>
      </c>
      <c r="Q45" s="198">
        <v>7.42</v>
      </c>
      <c r="R45" s="198">
        <v>9.31</v>
      </c>
      <c r="S45" s="198">
        <v>11.59</v>
      </c>
      <c r="T45" s="198">
        <v>0</v>
      </c>
      <c r="U45" s="198">
        <v>2.2000000000000002</v>
      </c>
      <c r="V45" s="198">
        <v>0.22</v>
      </c>
      <c r="W45" s="198">
        <v>0.72</v>
      </c>
      <c r="X45" s="198">
        <v>2.2999999999999998</v>
      </c>
      <c r="Y45" s="198">
        <v>0</v>
      </c>
      <c r="Z45" s="198">
        <v>4.33</v>
      </c>
      <c r="AA45" s="198">
        <v>1.0900000000000001</v>
      </c>
      <c r="AB45" s="198">
        <v>0</v>
      </c>
      <c r="AC45" s="198">
        <v>21.43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-70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252.87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7.15</v>
      </c>
      <c r="G46" s="198">
        <v>0</v>
      </c>
      <c r="H46" s="198">
        <v>0</v>
      </c>
      <c r="I46" s="198">
        <v>0</v>
      </c>
      <c r="J46" s="198">
        <v>0</v>
      </c>
      <c r="K46" s="198">
        <v>271.19</v>
      </c>
      <c r="L46" s="198">
        <v>11.04</v>
      </c>
      <c r="M46" s="198">
        <v>2.2599999999999998</v>
      </c>
      <c r="N46" s="198">
        <v>1.84</v>
      </c>
      <c r="O46" s="198">
        <v>2.6</v>
      </c>
      <c r="P46" s="198">
        <v>0.88</v>
      </c>
      <c r="Q46" s="198">
        <v>7.42</v>
      </c>
      <c r="R46" s="198">
        <v>9.31</v>
      </c>
      <c r="S46" s="198">
        <v>11.59</v>
      </c>
      <c r="T46" s="198">
        <v>0</v>
      </c>
      <c r="U46" s="198">
        <v>2.2000000000000002</v>
      </c>
      <c r="V46" s="198">
        <v>0.22</v>
      </c>
      <c r="W46" s="198">
        <v>0.72</v>
      </c>
      <c r="X46" s="198">
        <v>2.2999999999999998</v>
      </c>
      <c r="Y46" s="198">
        <v>0</v>
      </c>
      <c r="Z46" s="198">
        <v>4.33</v>
      </c>
      <c r="AA46" s="198">
        <v>1.0900000000000001</v>
      </c>
      <c r="AB46" s="198">
        <v>0</v>
      </c>
      <c r="AC46" s="198">
        <v>21.43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-70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252.87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7.15</v>
      </c>
      <c r="G47" s="198">
        <v>0</v>
      </c>
      <c r="H47" s="198">
        <v>0</v>
      </c>
      <c r="I47" s="198">
        <v>0</v>
      </c>
      <c r="J47" s="198">
        <v>0</v>
      </c>
      <c r="K47" s="198">
        <v>271.19</v>
      </c>
      <c r="L47" s="198">
        <v>11.04</v>
      </c>
      <c r="M47" s="198">
        <v>2.2599999999999998</v>
      </c>
      <c r="N47" s="198">
        <v>1.84</v>
      </c>
      <c r="O47" s="198">
        <v>2.6</v>
      </c>
      <c r="P47" s="198">
        <v>0.88</v>
      </c>
      <c r="Q47" s="198">
        <v>7.42</v>
      </c>
      <c r="R47" s="198">
        <v>9.31</v>
      </c>
      <c r="S47" s="198">
        <v>11.59</v>
      </c>
      <c r="T47" s="198">
        <v>0</v>
      </c>
      <c r="U47" s="198">
        <v>2.2000000000000002</v>
      </c>
      <c r="V47" s="198">
        <v>0.22</v>
      </c>
      <c r="W47" s="198">
        <v>0.72</v>
      </c>
      <c r="X47" s="198">
        <v>2.2999999999999998</v>
      </c>
      <c r="Y47" s="198">
        <v>0</v>
      </c>
      <c r="Z47" s="198">
        <v>4.33</v>
      </c>
      <c r="AA47" s="198">
        <v>1.0900000000000001</v>
      </c>
      <c r="AB47" s="198">
        <v>0</v>
      </c>
      <c r="AC47" s="198">
        <v>21.43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-70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252.87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7.15</v>
      </c>
      <c r="G48" s="198">
        <v>0</v>
      </c>
      <c r="H48" s="198">
        <v>0</v>
      </c>
      <c r="I48" s="198">
        <v>0</v>
      </c>
      <c r="J48" s="198">
        <v>0</v>
      </c>
      <c r="K48" s="198">
        <v>271.19</v>
      </c>
      <c r="L48" s="198">
        <v>11.04</v>
      </c>
      <c r="M48" s="198">
        <v>2.2599999999999998</v>
      </c>
      <c r="N48" s="198">
        <v>1.84</v>
      </c>
      <c r="O48" s="198">
        <v>2.6</v>
      </c>
      <c r="P48" s="198">
        <v>0.88</v>
      </c>
      <c r="Q48" s="198">
        <v>7.42</v>
      </c>
      <c r="R48" s="198">
        <v>9.31</v>
      </c>
      <c r="S48" s="198">
        <v>11.59</v>
      </c>
      <c r="T48" s="198">
        <v>0</v>
      </c>
      <c r="U48" s="198">
        <v>2.2000000000000002</v>
      </c>
      <c r="V48" s="198">
        <v>0.22</v>
      </c>
      <c r="W48" s="198">
        <v>0.72</v>
      </c>
      <c r="X48" s="198">
        <v>2.2999999999999998</v>
      </c>
      <c r="Y48" s="198">
        <v>0</v>
      </c>
      <c r="Z48" s="198">
        <v>4.33</v>
      </c>
      <c r="AA48" s="198">
        <v>1.0900000000000001</v>
      </c>
      <c r="AB48" s="198">
        <v>0</v>
      </c>
      <c r="AC48" s="198">
        <v>21.81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-70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252.87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7.15</v>
      </c>
      <c r="G49" s="198">
        <v>0</v>
      </c>
      <c r="H49" s="198">
        <v>0</v>
      </c>
      <c r="I49" s="198">
        <v>0</v>
      </c>
      <c r="J49" s="198">
        <v>0</v>
      </c>
      <c r="K49" s="198">
        <v>271.19</v>
      </c>
      <c r="L49" s="198">
        <v>11.04</v>
      </c>
      <c r="M49" s="198">
        <v>2.2599999999999998</v>
      </c>
      <c r="N49" s="198">
        <v>1.84</v>
      </c>
      <c r="O49" s="198">
        <v>2.6</v>
      </c>
      <c r="P49" s="198">
        <v>0.88</v>
      </c>
      <c r="Q49" s="198">
        <v>7.42</v>
      </c>
      <c r="R49" s="198">
        <v>9.31</v>
      </c>
      <c r="S49" s="198">
        <v>11.59</v>
      </c>
      <c r="T49" s="198">
        <v>0</v>
      </c>
      <c r="U49" s="198">
        <v>2.2000000000000002</v>
      </c>
      <c r="V49" s="198">
        <v>0.22</v>
      </c>
      <c r="W49" s="198">
        <v>0.72</v>
      </c>
      <c r="X49" s="198">
        <v>2.2999999999999998</v>
      </c>
      <c r="Y49" s="198">
        <v>0</v>
      </c>
      <c r="Z49" s="198">
        <v>4.33</v>
      </c>
      <c r="AA49" s="198">
        <v>1.0900000000000001</v>
      </c>
      <c r="AB49" s="198">
        <v>0</v>
      </c>
      <c r="AC49" s="198">
        <v>21.81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-70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252.87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7.15</v>
      </c>
      <c r="G50" s="198">
        <v>0</v>
      </c>
      <c r="H50" s="198">
        <v>0</v>
      </c>
      <c r="I50" s="198">
        <v>0</v>
      </c>
      <c r="J50" s="198">
        <v>0</v>
      </c>
      <c r="K50" s="198">
        <v>271.19</v>
      </c>
      <c r="L50" s="198">
        <v>11.04</v>
      </c>
      <c r="M50" s="198">
        <v>2.2599999999999998</v>
      </c>
      <c r="N50" s="198">
        <v>1.84</v>
      </c>
      <c r="O50" s="198">
        <v>2.6</v>
      </c>
      <c r="P50" s="198">
        <v>0.88</v>
      </c>
      <c r="Q50" s="198">
        <v>7.42</v>
      </c>
      <c r="R50" s="198">
        <v>9.31</v>
      </c>
      <c r="S50" s="198">
        <v>11.59</v>
      </c>
      <c r="T50" s="198">
        <v>0</v>
      </c>
      <c r="U50" s="198">
        <v>2.2000000000000002</v>
      </c>
      <c r="V50" s="198">
        <v>0.22</v>
      </c>
      <c r="W50" s="198">
        <v>0.72</v>
      </c>
      <c r="X50" s="198">
        <v>2.2999999999999998</v>
      </c>
      <c r="Y50" s="198">
        <v>0</v>
      </c>
      <c r="Z50" s="198">
        <v>4.33</v>
      </c>
      <c r="AA50" s="198">
        <v>1.0900000000000001</v>
      </c>
      <c r="AB50" s="198">
        <v>0</v>
      </c>
      <c r="AC50" s="198">
        <v>21.81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-70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252.87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7.15</v>
      </c>
      <c r="G51" s="198">
        <v>0</v>
      </c>
      <c r="H51" s="198">
        <v>0</v>
      </c>
      <c r="I51" s="198">
        <v>0</v>
      </c>
      <c r="J51" s="198">
        <v>0</v>
      </c>
      <c r="K51" s="198">
        <v>271.19</v>
      </c>
      <c r="L51" s="198">
        <v>11.04</v>
      </c>
      <c r="M51" s="198">
        <v>2.2599999999999998</v>
      </c>
      <c r="N51" s="198">
        <v>1.84</v>
      </c>
      <c r="O51" s="198">
        <v>2.6</v>
      </c>
      <c r="P51" s="198">
        <v>0.88</v>
      </c>
      <c r="Q51" s="198">
        <v>7.42</v>
      </c>
      <c r="R51" s="198">
        <v>9.31</v>
      </c>
      <c r="S51" s="198">
        <v>11.59</v>
      </c>
      <c r="T51" s="198">
        <v>0</v>
      </c>
      <c r="U51" s="198">
        <v>2.2000000000000002</v>
      </c>
      <c r="V51" s="198">
        <v>0.22</v>
      </c>
      <c r="W51" s="198">
        <v>0.72</v>
      </c>
      <c r="X51" s="198">
        <v>2.2999999999999998</v>
      </c>
      <c r="Y51" s="198">
        <v>0</v>
      </c>
      <c r="Z51" s="198">
        <v>4.33</v>
      </c>
      <c r="AA51" s="198">
        <v>1.0900000000000001</v>
      </c>
      <c r="AB51" s="198">
        <v>0</v>
      </c>
      <c r="AC51" s="198">
        <v>22.2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-70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240.42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7.15</v>
      </c>
      <c r="G52" s="198">
        <v>0</v>
      </c>
      <c r="H52" s="198">
        <v>0</v>
      </c>
      <c r="I52" s="198">
        <v>0</v>
      </c>
      <c r="J52" s="198">
        <v>0</v>
      </c>
      <c r="K52" s="198">
        <v>271.19</v>
      </c>
      <c r="L52" s="198">
        <v>11.04</v>
      </c>
      <c r="M52" s="198">
        <v>2.2599999999999998</v>
      </c>
      <c r="N52" s="198">
        <v>1.84</v>
      </c>
      <c r="O52" s="198">
        <v>2.6</v>
      </c>
      <c r="P52" s="198">
        <v>0.88</v>
      </c>
      <c r="Q52" s="198">
        <v>0.26</v>
      </c>
      <c r="R52" s="198">
        <v>0.33</v>
      </c>
      <c r="S52" s="198">
        <v>0.41</v>
      </c>
      <c r="T52" s="198">
        <v>0</v>
      </c>
      <c r="U52" s="198">
        <v>2.2000000000000002</v>
      </c>
      <c r="V52" s="198">
        <v>0.22</v>
      </c>
      <c r="W52" s="198">
        <v>0.72</v>
      </c>
      <c r="X52" s="198">
        <v>2.2999999999999998</v>
      </c>
      <c r="Y52" s="198">
        <v>0</v>
      </c>
      <c r="Z52" s="198">
        <v>4.33</v>
      </c>
      <c r="AA52" s="198">
        <v>1.0900000000000001</v>
      </c>
      <c r="AB52" s="198">
        <v>0</v>
      </c>
      <c r="AC52" s="198">
        <v>22.2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-70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240.42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7.15</v>
      </c>
      <c r="G53" s="198">
        <v>0</v>
      </c>
      <c r="H53" s="198">
        <v>0</v>
      </c>
      <c r="I53" s="198">
        <v>0</v>
      </c>
      <c r="J53" s="198">
        <v>0</v>
      </c>
      <c r="K53" s="198">
        <v>271.19</v>
      </c>
      <c r="L53" s="198">
        <v>11.04</v>
      </c>
      <c r="M53" s="198">
        <v>2.2599999999999998</v>
      </c>
      <c r="N53" s="198">
        <v>1.84</v>
      </c>
      <c r="O53" s="198">
        <v>2.6</v>
      </c>
      <c r="P53" s="198">
        <v>0.88</v>
      </c>
      <c r="Q53" s="198">
        <v>0.26</v>
      </c>
      <c r="R53" s="198">
        <v>0.33</v>
      </c>
      <c r="S53" s="198">
        <v>0.41</v>
      </c>
      <c r="T53" s="198">
        <v>0</v>
      </c>
      <c r="U53" s="198">
        <v>2.2000000000000002</v>
      </c>
      <c r="V53" s="198">
        <v>0.22</v>
      </c>
      <c r="W53" s="198">
        <v>0.72</v>
      </c>
      <c r="X53" s="198">
        <v>2.2999999999999998</v>
      </c>
      <c r="Y53" s="198">
        <v>0</v>
      </c>
      <c r="Z53" s="198">
        <v>4.33</v>
      </c>
      <c r="AA53" s="198">
        <v>1.0900000000000001</v>
      </c>
      <c r="AB53" s="198">
        <v>0</v>
      </c>
      <c r="AC53" s="198">
        <v>22.2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-70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240.42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7.15</v>
      </c>
      <c r="G54" s="198">
        <v>0</v>
      </c>
      <c r="H54" s="198">
        <v>0</v>
      </c>
      <c r="I54" s="198">
        <v>0</v>
      </c>
      <c r="J54" s="198">
        <v>0</v>
      </c>
      <c r="K54" s="198">
        <v>271.19</v>
      </c>
      <c r="L54" s="198">
        <v>11.04</v>
      </c>
      <c r="M54" s="198">
        <v>2.2599999999999998</v>
      </c>
      <c r="N54" s="198">
        <v>1.84</v>
      </c>
      <c r="O54" s="198">
        <v>2.6</v>
      </c>
      <c r="P54" s="198">
        <v>0.88</v>
      </c>
      <c r="Q54" s="198">
        <v>0.26</v>
      </c>
      <c r="R54" s="198">
        <v>0.33</v>
      </c>
      <c r="S54" s="198">
        <v>0.41</v>
      </c>
      <c r="T54" s="198">
        <v>0</v>
      </c>
      <c r="U54" s="198">
        <v>2.2000000000000002</v>
      </c>
      <c r="V54" s="198">
        <v>0.22</v>
      </c>
      <c r="W54" s="198">
        <v>0.72</v>
      </c>
      <c r="X54" s="198">
        <v>2.2999999999999998</v>
      </c>
      <c r="Y54" s="198">
        <v>0</v>
      </c>
      <c r="Z54" s="198">
        <v>4.33</v>
      </c>
      <c r="AA54" s="198">
        <v>1.0900000000000001</v>
      </c>
      <c r="AB54" s="198">
        <v>0</v>
      </c>
      <c r="AC54" s="198">
        <v>22.2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-70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240.42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7.15</v>
      </c>
      <c r="G55" s="198">
        <v>0</v>
      </c>
      <c r="H55" s="198">
        <v>0</v>
      </c>
      <c r="I55" s="198">
        <v>0</v>
      </c>
      <c r="J55" s="198">
        <v>0</v>
      </c>
      <c r="K55" s="198">
        <v>271.19</v>
      </c>
      <c r="L55" s="198">
        <v>11.04</v>
      </c>
      <c r="M55" s="198">
        <v>2.2599999999999998</v>
      </c>
      <c r="N55" s="198">
        <v>1.84</v>
      </c>
      <c r="O55" s="198">
        <v>2.6</v>
      </c>
      <c r="P55" s="198">
        <v>0.88</v>
      </c>
      <c r="Q55" s="198">
        <v>7.42</v>
      </c>
      <c r="R55" s="198">
        <v>9.31</v>
      </c>
      <c r="S55" s="198">
        <v>11.59</v>
      </c>
      <c r="T55" s="198">
        <v>0</v>
      </c>
      <c r="U55" s="198">
        <v>2.2000000000000002</v>
      </c>
      <c r="V55" s="198">
        <v>0.22</v>
      </c>
      <c r="W55" s="198">
        <v>0.72</v>
      </c>
      <c r="X55" s="198">
        <v>2.2999999999999998</v>
      </c>
      <c r="Y55" s="198">
        <v>0</v>
      </c>
      <c r="Z55" s="198">
        <v>4.33</v>
      </c>
      <c r="AA55" s="198">
        <v>1.0900000000000001</v>
      </c>
      <c r="AB55" s="198">
        <v>0</v>
      </c>
      <c r="AC55" s="198">
        <v>24.6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-70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240.42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7.15</v>
      </c>
      <c r="G56" s="198">
        <v>0</v>
      </c>
      <c r="H56" s="198">
        <v>0</v>
      </c>
      <c r="I56" s="198">
        <v>0</v>
      </c>
      <c r="J56" s="198">
        <v>0</v>
      </c>
      <c r="K56" s="198">
        <v>271.19</v>
      </c>
      <c r="L56" s="198">
        <v>11.04</v>
      </c>
      <c r="M56" s="198">
        <v>2.2599999999999998</v>
      </c>
      <c r="N56" s="198">
        <v>1.84</v>
      </c>
      <c r="O56" s="198">
        <v>2.6</v>
      </c>
      <c r="P56" s="198">
        <v>0.88</v>
      </c>
      <c r="Q56" s="198">
        <v>0.26</v>
      </c>
      <c r="R56" s="198">
        <v>0.33</v>
      </c>
      <c r="S56" s="198">
        <v>0.41</v>
      </c>
      <c r="T56" s="198">
        <v>0</v>
      </c>
      <c r="U56" s="198">
        <v>2.2000000000000002</v>
      </c>
      <c r="V56" s="198">
        <v>0.22</v>
      </c>
      <c r="W56" s="198">
        <v>0.72</v>
      </c>
      <c r="X56" s="198">
        <v>2.2999999999999998</v>
      </c>
      <c r="Y56" s="198">
        <v>0</v>
      </c>
      <c r="Z56" s="198">
        <v>4.33</v>
      </c>
      <c r="AA56" s="198">
        <v>1.0900000000000001</v>
      </c>
      <c r="AB56" s="198">
        <v>0</v>
      </c>
      <c r="AC56" s="198">
        <v>24.6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-70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240.42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7.15</v>
      </c>
      <c r="G57" s="198">
        <v>0</v>
      </c>
      <c r="H57" s="198">
        <v>0</v>
      </c>
      <c r="I57" s="198">
        <v>0</v>
      </c>
      <c r="J57" s="198">
        <v>0</v>
      </c>
      <c r="K57" s="198">
        <v>271.19</v>
      </c>
      <c r="L57" s="198">
        <v>11.04</v>
      </c>
      <c r="M57" s="198">
        <v>2.2599999999999998</v>
      </c>
      <c r="N57" s="198">
        <v>1.84</v>
      </c>
      <c r="O57" s="198">
        <v>2.6</v>
      </c>
      <c r="P57" s="198">
        <v>0.88</v>
      </c>
      <c r="Q57" s="198">
        <v>0.26</v>
      </c>
      <c r="R57" s="198">
        <v>0.33</v>
      </c>
      <c r="S57" s="198">
        <v>0.41</v>
      </c>
      <c r="T57" s="198">
        <v>0</v>
      </c>
      <c r="U57" s="198">
        <v>2.2000000000000002</v>
      </c>
      <c r="V57" s="198">
        <v>0.22</v>
      </c>
      <c r="W57" s="198">
        <v>0.72</v>
      </c>
      <c r="X57" s="198">
        <v>2.2999999999999998</v>
      </c>
      <c r="Y57" s="198">
        <v>0</v>
      </c>
      <c r="Z57" s="198">
        <v>4.33</v>
      </c>
      <c r="AA57" s="198">
        <v>1.0900000000000001</v>
      </c>
      <c r="AB57" s="198">
        <v>0</v>
      </c>
      <c r="AC57" s="198">
        <v>21.51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-70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240.42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7.15</v>
      </c>
      <c r="G58" s="198">
        <v>0</v>
      </c>
      <c r="H58" s="198">
        <v>0</v>
      </c>
      <c r="I58" s="198">
        <v>0</v>
      </c>
      <c r="J58" s="198">
        <v>0</v>
      </c>
      <c r="K58" s="198">
        <v>271.19</v>
      </c>
      <c r="L58" s="198">
        <v>11.04</v>
      </c>
      <c r="M58" s="198">
        <v>2.2599999999999998</v>
      </c>
      <c r="N58" s="198">
        <v>1.84</v>
      </c>
      <c r="O58" s="198">
        <v>2.6</v>
      </c>
      <c r="P58" s="198">
        <v>0.88</v>
      </c>
      <c r="Q58" s="198">
        <v>0.26</v>
      </c>
      <c r="R58" s="198">
        <v>0.33</v>
      </c>
      <c r="S58" s="198">
        <v>0.41</v>
      </c>
      <c r="T58" s="198">
        <v>0</v>
      </c>
      <c r="U58" s="198">
        <v>2.2000000000000002</v>
      </c>
      <c r="V58" s="198">
        <v>0.22</v>
      </c>
      <c r="W58" s="198">
        <v>0.72</v>
      </c>
      <c r="X58" s="198">
        <v>2.2999999999999998</v>
      </c>
      <c r="Y58" s="198">
        <v>0</v>
      </c>
      <c r="Z58" s="198">
        <v>4.33</v>
      </c>
      <c r="AA58" s="198">
        <v>1.0900000000000001</v>
      </c>
      <c r="AB58" s="198">
        <v>0</v>
      </c>
      <c r="AC58" s="198">
        <v>21.51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-70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240.42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7.15</v>
      </c>
      <c r="G59" s="198">
        <v>0</v>
      </c>
      <c r="H59" s="198">
        <v>0</v>
      </c>
      <c r="I59" s="198">
        <v>0</v>
      </c>
      <c r="J59" s="198">
        <v>0</v>
      </c>
      <c r="K59" s="198">
        <v>174.73</v>
      </c>
      <c r="L59" s="198">
        <v>0.39</v>
      </c>
      <c r="M59" s="198">
        <v>2.14</v>
      </c>
      <c r="N59" s="198">
        <v>1.84</v>
      </c>
      <c r="O59" s="198">
        <v>2.6</v>
      </c>
      <c r="P59" s="198">
        <v>0.88</v>
      </c>
      <c r="Q59" s="198">
        <v>0.26</v>
      </c>
      <c r="R59" s="198">
        <v>0.33</v>
      </c>
      <c r="S59" s="198">
        <v>0.41</v>
      </c>
      <c r="T59" s="198">
        <v>0</v>
      </c>
      <c r="U59" s="198">
        <v>2.2000000000000002</v>
      </c>
      <c r="V59" s="198">
        <v>0.22</v>
      </c>
      <c r="W59" s="198">
        <v>0.72</v>
      </c>
      <c r="X59" s="198">
        <v>2.2999999999999998</v>
      </c>
      <c r="Y59" s="198">
        <v>0</v>
      </c>
      <c r="Z59" s="198">
        <v>4.33</v>
      </c>
      <c r="AA59" s="198">
        <v>1.0900000000000001</v>
      </c>
      <c r="AB59" s="198">
        <v>0</v>
      </c>
      <c r="AC59" s="198">
        <v>21.51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-70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240.42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7.15</v>
      </c>
      <c r="G60" s="198">
        <v>0</v>
      </c>
      <c r="H60" s="198">
        <v>0</v>
      </c>
      <c r="I60" s="198">
        <v>0</v>
      </c>
      <c r="J60" s="198">
        <v>0</v>
      </c>
      <c r="K60" s="198">
        <v>78.27</v>
      </c>
      <c r="L60" s="198">
        <v>0.39</v>
      </c>
      <c r="M60" s="198">
        <v>2.14</v>
      </c>
      <c r="N60" s="198">
        <v>1.84</v>
      </c>
      <c r="O60" s="198">
        <v>2.6</v>
      </c>
      <c r="P60" s="198">
        <v>0.88</v>
      </c>
      <c r="Q60" s="198">
        <v>0.26</v>
      </c>
      <c r="R60" s="198">
        <v>0.33</v>
      </c>
      <c r="S60" s="198">
        <v>0.41</v>
      </c>
      <c r="T60" s="198">
        <v>0</v>
      </c>
      <c r="U60" s="198">
        <v>2.2000000000000002</v>
      </c>
      <c r="V60" s="198">
        <v>0.22</v>
      </c>
      <c r="W60" s="198">
        <v>0.72</v>
      </c>
      <c r="X60" s="198">
        <v>2.2999999999999998</v>
      </c>
      <c r="Y60" s="198">
        <v>0</v>
      </c>
      <c r="Z60" s="198">
        <v>4.33</v>
      </c>
      <c r="AA60" s="198">
        <v>1.0900000000000001</v>
      </c>
      <c r="AB60" s="198">
        <v>0</v>
      </c>
      <c r="AC60" s="198">
        <v>21.51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-70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240.42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7.15</v>
      </c>
      <c r="G61" s="198">
        <v>0</v>
      </c>
      <c r="H61" s="198">
        <v>0</v>
      </c>
      <c r="I61" s="198">
        <v>0</v>
      </c>
      <c r="J61" s="198">
        <v>0</v>
      </c>
      <c r="K61" s="198">
        <v>18.14</v>
      </c>
      <c r="L61" s="198">
        <v>0.39</v>
      </c>
      <c r="M61" s="198">
        <v>2.14</v>
      </c>
      <c r="N61" s="198">
        <v>1.84</v>
      </c>
      <c r="O61" s="198">
        <v>2.6</v>
      </c>
      <c r="P61" s="198">
        <v>0.85</v>
      </c>
      <c r="Q61" s="198">
        <v>0.26</v>
      </c>
      <c r="R61" s="198">
        <v>0.33</v>
      </c>
      <c r="S61" s="198">
        <v>0.41</v>
      </c>
      <c r="T61" s="198">
        <v>0</v>
      </c>
      <c r="U61" s="198">
        <v>2.2000000000000002</v>
      </c>
      <c r="V61" s="198">
        <v>0.22</v>
      </c>
      <c r="W61" s="198">
        <v>0.72</v>
      </c>
      <c r="X61" s="198">
        <v>2.2999999999999998</v>
      </c>
      <c r="Y61" s="198">
        <v>0</v>
      </c>
      <c r="Z61" s="198">
        <v>4.33</v>
      </c>
      <c r="AA61" s="198">
        <v>1.0900000000000001</v>
      </c>
      <c r="AB61" s="198">
        <v>0</v>
      </c>
      <c r="AC61" s="198">
        <v>21.51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-70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240.74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7.15</v>
      </c>
      <c r="G62" s="198">
        <v>0</v>
      </c>
      <c r="H62" s="198">
        <v>0</v>
      </c>
      <c r="I62" s="198">
        <v>0</v>
      </c>
      <c r="J62" s="198">
        <v>0</v>
      </c>
      <c r="K62" s="198">
        <v>18.14</v>
      </c>
      <c r="L62" s="198">
        <v>0.39</v>
      </c>
      <c r="M62" s="198">
        <v>2.14</v>
      </c>
      <c r="N62" s="198">
        <v>1.84</v>
      </c>
      <c r="O62" s="198">
        <v>2.6</v>
      </c>
      <c r="P62" s="198">
        <v>0.85</v>
      </c>
      <c r="Q62" s="198">
        <v>0.26</v>
      </c>
      <c r="R62" s="198">
        <v>0.33</v>
      </c>
      <c r="S62" s="198">
        <v>0.41</v>
      </c>
      <c r="T62" s="198">
        <v>0</v>
      </c>
      <c r="U62" s="198">
        <v>2.2000000000000002</v>
      </c>
      <c r="V62" s="198">
        <v>0.22</v>
      </c>
      <c r="W62" s="198">
        <v>0.72</v>
      </c>
      <c r="X62" s="198">
        <v>2.2999999999999998</v>
      </c>
      <c r="Y62" s="198">
        <v>0</v>
      </c>
      <c r="Z62" s="198">
        <v>4.33</v>
      </c>
      <c r="AA62" s="198">
        <v>1.0900000000000001</v>
      </c>
      <c r="AB62" s="198">
        <v>0</v>
      </c>
      <c r="AC62" s="198">
        <v>21.51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-70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240.42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0.92</v>
      </c>
      <c r="E63" s="198">
        <v>0</v>
      </c>
      <c r="F63" s="198">
        <v>7.15</v>
      </c>
      <c r="G63" s="198">
        <v>0</v>
      </c>
      <c r="H63" s="198">
        <v>0</v>
      </c>
      <c r="I63" s="198">
        <v>0</v>
      </c>
      <c r="J63" s="198">
        <v>0</v>
      </c>
      <c r="K63" s="198">
        <v>66.69</v>
      </c>
      <c r="L63" s="198">
        <v>0.39</v>
      </c>
      <c r="M63" s="198">
        <v>2.14</v>
      </c>
      <c r="N63" s="198">
        <v>1.84</v>
      </c>
      <c r="O63" s="198">
        <v>2.6</v>
      </c>
      <c r="P63" s="198">
        <v>0.83</v>
      </c>
      <c r="Q63" s="198">
        <v>0.26</v>
      </c>
      <c r="R63" s="198">
        <v>0.33</v>
      </c>
      <c r="S63" s="198">
        <v>0.41</v>
      </c>
      <c r="T63" s="198">
        <v>0</v>
      </c>
      <c r="U63" s="198">
        <v>2.2000000000000002</v>
      </c>
      <c r="V63" s="198">
        <v>0.22</v>
      </c>
      <c r="W63" s="198">
        <v>0.72</v>
      </c>
      <c r="X63" s="198">
        <v>2.2999999999999998</v>
      </c>
      <c r="Y63" s="198">
        <v>0</v>
      </c>
      <c r="Z63" s="198">
        <v>4.33</v>
      </c>
      <c r="AA63" s="198">
        <v>1.0900000000000001</v>
      </c>
      <c r="AB63" s="198">
        <v>0</v>
      </c>
      <c r="AC63" s="198">
        <v>21.51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-70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240.42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0.92</v>
      </c>
      <c r="E64" s="198">
        <v>0</v>
      </c>
      <c r="F64" s="198">
        <v>7.15</v>
      </c>
      <c r="G64" s="198">
        <v>0</v>
      </c>
      <c r="H64" s="198">
        <v>0</v>
      </c>
      <c r="I64" s="198">
        <v>0</v>
      </c>
      <c r="J64" s="198">
        <v>0</v>
      </c>
      <c r="K64" s="198">
        <v>72.48</v>
      </c>
      <c r="L64" s="198">
        <v>0.39</v>
      </c>
      <c r="M64" s="198">
        <v>2.14</v>
      </c>
      <c r="N64" s="198">
        <v>1.84</v>
      </c>
      <c r="O64" s="198">
        <v>2.6</v>
      </c>
      <c r="P64" s="198">
        <v>0.8</v>
      </c>
      <c r="Q64" s="198">
        <v>0.26</v>
      </c>
      <c r="R64" s="198">
        <v>0.33</v>
      </c>
      <c r="S64" s="198">
        <v>0.41</v>
      </c>
      <c r="T64" s="198">
        <v>0</v>
      </c>
      <c r="U64" s="198">
        <v>2.2000000000000002</v>
      </c>
      <c r="V64" s="198">
        <v>0.22</v>
      </c>
      <c r="W64" s="198">
        <v>0.72</v>
      </c>
      <c r="X64" s="198">
        <v>2.2999999999999998</v>
      </c>
      <c r="Y64" s="198">
        <v>0</v>
      </c>
      <c r="Z64" s="198">
        <v>4.33</v>
      </c>
      <c r="AA64" s="198">
        <v>1.0900000000000001</v>
      </c>
      <c r="AB64" s="198">
        <v>0</v>
      </c>
      <c r="AC64" s="198">
        <v>21.51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-70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240.42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0.92</v>
      </c>
      <c r="E65" s="198">
        <v>0</v>
      </c>
      <c r="F65" s="198">
        <v>7.15</v>
      </c>
      <c r="G65" s="198">
        <v>0</v>
      </c>
      <c r="H65" s="198">
        <v>0</v>
      </c>
      <c r="I65" s="198">
        <v>0</v>
      </c>
      <c r="J65" s="198">
        <v>0</v>
      </c>
      <c r="K65" s="198">
        <v>80.2</v>
      </c>
      <c r="L65" s="198">
        <v>0.39</v>
      </c>
      <c r="M65" s="198">
        <v>2.14</v>
      </c>
      <c r="N65" s="198">
        <v>1.84</v>
      </c>
      <c r="O65" s="198">
        <v>2.6</v>
      </c>
      <c r="P65" s="198">
        <v>0.77</v>
      </c>
      <c r="Q65" s="198">
        <v>0.26</v>
      </c>
      <c r="R65" s="198">
        <v>0.33</v>
      </c>
      <c r="S65" s="198">
        <v>0.41</v>
      </c>
      <c r="T65" s="198">
        <v>0</v>
      </c>
      <c r="U65" s="198">
        <v>2.2000000000000002</v>
      </c>
      <c r="V65" s="198">
        <v>0.22</v>
      </c>
      <c r="W65" s="198">
        <v>0.72</v>
      </c>
      <c r="X65" s="198">
        <v>2.2999999999999998</v>
      </c>
      <c r="Y65" s="198">
        <v>0</v>
      </c>
      <c r="Z65" s="198">
        <v>4.33</v>
      </c>
      <c r="AA65" s="198">
        <v>1.0900000000000001</v>
      </c>
      <c r="AB65" s="198">
        <v>0</v>
      </c>
      <c r="AC65" s="198">
        <v>21.51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-70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240.42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0.92</v>
      </c>
      <c r="E66" s="198">
        <v>0</v>
      </c>
      <c r="F66" s="198">
        <v>7.15</v>
      </c>
      <c r="G66" s="198">
        <v>0</v>
      </c>
      <c r="H66" s="198">
        <v>0</v>
      </c>
      <c r="I66" s="198">
        <v>0</v>
      </c>
      <c r="J66" s="198">
        <v>0</v>
      </c>
      <c r="K66" s="198">
        <v>105.28</v>
      </c>
      <c r="L66" s="198">
        <v>0.39</v>
      </c>
      <c r="M66" s="198">
        <v>2.14</v>
      </c>
      <c r="N66" s="198">
        <v>1.84</v>
      </c>
      <c r="O66" s="198">
        <v>2.6</v>
      </c>
      <c r="P66" s="198">
        <v>0.77</v>
      </c>
      <c r="Q66" s="198">
        <v>0.26</v>
      </c>
      <c r="R66" s="198">
        <v>0.33</v>
      </c>
      <c r="S66" s="198">
        <v>0.41</v>
      </c>
      <c r="T66" s="198">
        <v>0</v>
      </c>
      <c r="U66" s="198">
        <v>2.2000000000000002</v>
      </c>
      <c r="V66" s="198">
        <v>0.22</v>
      </c>
      <c r="W66" s="198">
        <v>0.72</v>
      </c>
      <c r="X66" s="198">
        <v>2.2999999999999998</v>
      </c>
      <c r="Y66" s="198">
        <v>0</v>
      </c>
      <c r="Z66" s="198">
        <v>4.33</v>
      </c>
      <c r="AA66" s="198">
        <v>1.0900000000000001</v>
      </c>
      <c r="AB66" s="198">
        <v>0</v>
      </c>
      <c r="AC66" s="198">
        <v>21.51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-70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240.42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0.92</v>
      </c>
      <c r="E67" s="198">
        <v>0</v>
      </c>
      <c r="F67" s="198">
        <v>7.15</v>
      </c>
      <c r="G67" s="198">
        <v>0</v>
      </c>
      <c r="H67" s="198">
        <v>0</v>
      </c>
      <c r="I67" s="198">
        <v>0</v>
      </c>
      <c r="J67" s="198">
        <v>0</v>
      </c>
      <c r="K67" s="198">
        <v>203.67</v>
      </c>
      <c r="L67" s="198">
        <v>0.39</v>
      </c>
      <c r="M67" s="198">
        <v>2.14</v>
      </c>
      <c r="N67" s="198">
        <v>1.84</v>
      </c>
      <c r="O67" s="198">
        <v>2.6</v>
      </c>
      <c r="P67" s="198">
        <v>0.77</v>
      </c>
      <c r="Q67" s="198">
        <v>0.26</v>
      </c>
      <c r="R67" s="198">
        <v>0.33</v>
      </c>
      <c r="S67" s="198">
        <v>0.41</v>
      </c>
      <c r="T67" s="198">
        <v>0</v>
      </c>
      <c r="U67" s="198">
        <v>2.2000000000000002</v>
      </c>
      <c r="V67" s="198">
        <v>0.22</v>
      </c>
      <c r="W67" s="198">
        <v>0.72</v>
      </c>
      <c r="X67" s="198">
        <v>2.2999999999999998</v>
      </c>
      <c r="Y67" s="198">
        <v>0</v>
      </c>
      <c r="Z67" s="198">
        <v>4.33</v>
      </c>
      <c r="AA67" s="198">
        <v>1.0900000000000001</v>
      </c>
      <c r="AB67" s="198">
        <v>0</v>
      </c>
      <c r="AC67" s="198">
        <v>21.11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-70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241.06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0.92</v>
      </c>
      <c r="E68" s="198">
        <v>0</v>
      </c>
      <c r="F68" s="198">
        <v>7.15</v>
      </c>
      <c r="G68" s="198">
        <v>0</v>
      </c>
      <c r="H68" s="198">
        <v>0</v>
      </c>
      <c r="I68" s="198">
        <v>0</v>
      </c>
      <c r="J68" s="198">
        <v>0</v>
      </c>
      <c r="K68" s="198">
        <v>164.12</v>
      </c>
      <c r="L68" s="198">
        <v>0.39</v>
      </c>
      <c r="M68" s="198">
        <v>2.14</v>
      </c>
      <c r="N68" s="198">
        <v>1.84</v>
      </c>
      <c r="O68" s="198">
        <v>2.6</v>
      </c>
      <c r="P68" s="198">
        <v>0.77</v>
      </c>
      <c r="Q68" s="198">
        <v>0.26</v>
      </c>
      <c r="R68" s="198">
        <v>0.33</v>
      </c>
      <c r="S68" s="198">
        <v>0.41</v>
      </c>
      <c r="T68" s="198">
        <v>0</v>
      </c>
      <c r="U68" s="198">
        <v>2.2000000000000002</v>
      </c>
      <c r="V68" s="198">
        <v>0.22</v>
      </c>
      <c r="W68" s="198">
        <v>0.72</v>
      </c>
      <c r="X68" s="198">
        <v>2.2999999999999998</v>
      </c>
      <c r="Y68" s="198">
        <v>0</v>
      </c>
      <c r="Z68" s="198">
        <v>4.33</v>
      </c>
      <c r="AA68" s="198">
        <v>1.0900000000000001</v>
      </c>
      <c r="AB68" s="198">
        <v>0</v>
      </c>
      <c r="AC68" s="198">
        <v>21.11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-70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240.42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0.92</v>
      </c>
      <c r="E69" s="198">
        <v>0</v>
      </c>
      <c r="F69" s="198">
        <v>7.15</v>
      </c>
      <c r="G69" s="198">
        <v>0</v>
      </c>
      <c r="H69" s="198">
        <v>0</v>
      </c>
      <c r="I69" s="198">
        <v>0</v>
      </c>
      <c r="J69" s="198">
        <v>0</v>
      </c>
      <c r="K69" s="198">
        <v>140.97</v>
      </c>
      <c r="L69" s="198">
        <v>0.39</v>
      </c>
      <c r="M69" s="198">
        <v>2.14</v>
      </c>
      <c r="N69" s="198">
        <v>1.84</v>
      </c>
      <c r="O69" s="198">
        <v>2.6</v>
      </c>
      <c r="P69" s="198">
        <v>0.77</v>
      </c>
      <c r="Q69" s="198">
        <v>0.26</v>
      </c>
      <c r="R69" s="198">
        <v>0.33</v>
      </c>
      <c r="S69" s="198">
        <v>0.41</v>
      </c>
      <c r="T69" s="198">
        <v>0</v>
      </c>
      <c r="U69" s="198">
        <v>2.2000000000000002</v>
      </c>
      <c r="V69" s="198">
        <v>0.22</v>
      </c>
      <c r="W69" s="198">
        <v>0.72</v>
      </c>
      <c r="X69" s="198">
        <v>2.2999999999999998</v>
      </c>
      <c r="Y69" s="198">
        <v>0</v>
      </c>
      <c r="Z69" s="198">
        <v>4.33</v>
      </c>
      <c r="AA69" s="198">
        <v>1.0900000000000001</v>
      </c>
      <c r="AB69" s="198">
        <v>0</v>
      </c>
      <c r="AC69" s="198">
        <v>21.11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-70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240.42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0.92</v>
      </c>
      <c r="E70" s="198">
        <v>0</v>
      </c>
      <c r="F70" s="198">
        <v>7.15</v>
      </c>
      <c r="G70" s="198">
        <v>0</v>
      </c>
      <c r="H70" s="198">
        <v>0</v>
      </c>
      <c r="I70" s="198">
        <v>0</v>
      </c>
      <c r="J70" s="198">
        <v>0</v>
      </c>
      <c r="K70" s="198">
        <v>159.30000000000001</v>
      </c>
      <c r="L70" s="198">
        <v>0.39</v>
      </c>
      <c r="M70" s="198">
        <v>2.14</v>
      </c>
      <c r="N70" s="198">
        <v>1.84</v>
      </c>
      <c r="O70" s="198">
        <v>2.6</v>
      </c>
      <c r="P70" s="198">
        <v>0.77</v>
      </c>
      <c r="Q70" s="198">
        <v>0.26</v>
      </c>
      <c r="R70" s="198">
        <v>0.33</v>
      </c>
      <c r="S70" s="198">
        <v>0.41</v>
      </c>
      <c r="T70" s="198">
        <v>0</v>
      </c>
      <c r="U70" s="198">
        <v>2.2000000000000002</v>
      </c>
      <c r="V70" s="198">
        <v>0.22</v>
      </c>
      <c r="W70" s="198">
        <v>0.72</v>
      </c>
      <c r="X70" s="198">
        <v>2.2999999999999998</v>
      </c>
      <c r="Y70" s="198">
        <v>0</v>
      </c>
      <c r="Z70" s="198">
        <v>4.33</v>
      </c>
      <c r="AA70" s="198">
        <v>1.0900000000000001</v>
      </c>
      <c r="AB70" s="198">
        <v>0</v>
      </c>
      <c r="AC70" s="198">
        <v>21.11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-70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240.42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1.84</v>
      </c>
      <c r="E71" s="198">
        <v>0</v>
      </c>
      <c r="F71" s="198">
        <v>7.15</v>
      </c>
      <c r="G71" s="198">
        <v>0</v>
      </c>
      <c r="H71" s="198">
        <v>0</v>
      </c>
      <c r="I71" s="198">
        <v>0</v>
      </c>
      <c r="J71" s="198">
        <v>0</v>
      </c>
      <c r="K71" s="198">
        <v>112.03</v>
      </c>
      <c r="L71" s="198">
        <v>0.39</v>
      </c>
      <c r="M71" s="198">
        <v>2.2599999999999998</v>
      </c>
      <c r="N71" s="198">
        <v>1.84</v>
      </c>
      <c r="O71" s="198">
        <v>2.6</v>
      </c>
      <c r="P71" s="198">
        <v>0.77</v>
      </c>
      <c r="Q71" s="198">
        <v>0.26</v>
      </c>
      <c r="R71" s="198">
        <v>0.33</v>
      </c>
      <c r="S71" s="198">
        <v>0.41</v>
      </c>
      <c r="T71" s="198">
        <v>0</v>
      </c>
      <c r="U71" s="198">
        <v>2.2000000000000002</v>
      </c>
      <c r="V71" s="198">
        <v>0.22</v>
      </c>
      <c r="W71" s="198">
        <v>0.72</v>
      </c>
      <c r="X71" s="198">
        <v>2.2999999999999998</v>
      </c>
      <c r="Y71" s="198">
        <v>0</v>
      </c>
      <c r="Z71" s="198">
        <v>4.33</v>
      </c>
      <c r="AA71" s="198">
        <v>1.0900000000000001</v>
      </c>
      <c r="AB71" s="198">
        <v>0</v>
      </c>
      <c r="AC71" s="198">
        <v>21.11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-70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240.42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1.84</v>
      </c>
      <c r="E72" s="198">
        <v>0</v>
      </c>
      <c r="F72" s="198">
        <v>7.15</v>
      </c>
      <c r="G72" s="198">
        <v>0</v>
      </c>
      <c r="H72" s="198">
        <v>0</v>
      </c>
      <c r="I72" s="198">
        <v>0</v>
      </c>
      <c r="J72" s="198">
        <v>0</v>
      </c>
      <c r="K72" s="198">
        <v>102.38</v>
      </c>
      <c r="L72" s="198">
        <v>0.39</v>
      </c>
      <c r="M72" s="198">
        <v>2.2599999999999998</v>
      </c>
      <c r="N72" s="198">
        <v>1.84</v>
      </c>
      <c r="O72" s="198">
        <v>2.6</v>
      </c>
      <c r="P72" s="198">
        <v>0.77</v>
      </c>
      <c r="Q72" s="198">
        <v>0.26</v>
      </c>
      <c r="R72" s="198">
        <v>0.33</v>
      </c>
      <c r="S72" s="198">
        <v>0.41</v>
      </c>
      <c r="T72" s="198">
        <v>0</v>
      </c>
      <c r="U72" s="198">
        <v>2.2000000000000002</v>
      </c>
      <c r="V72" s="198">
        <v>0.22</v>
      </c>
      <c r="W72" s="198">
        <v>0.72</v>
      </c>
      <c r="X72" s="198">
        <v>2.2999999999999998</v>
      </c>
      <c r="Y72" s="198">
        <v>0</v>
      </c>
      <c r="Z72" s="198">
        <v>4.33</v>
      </c>
      <c r="AA72" s="198">
        <v>1.0900000000000001</v>
      </c>
      <c r="AB72" s="198">
        <v>0</v>
      </c>
      <c r="AC72" s="198">
        <v>21.11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-70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240.42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1.84</v>
      </c>
      <c r="E73" s="198">
        <v>0</v>
      </c>
      <c r="F73" s="198">
        <v>7.15</v>
      </c>
      <c r="G73" s="198">
        <v>0</v>
      </c>
      <c r="H73" s="198">
        <v>0</v>
      </c>
      <c r="I73" s="198">
        <v>0</v>
      </c>
      <c r="J73" s="198">
        <v>0</v>
      </c>
      <c r="K73" s="198">
        <v>92.74</v>
      </c>
      <c r="L73" s="198">
        <v>0.39</v>
      </c>
      <c r="M73" s="198">
        <v>2.2599999999999998</v>
      </c>
      <c r="N73" s="198">
        <v>1.84</v>
      </c>
      <c r="O73" s="198">
        <v>2.6</v>
      </c>
      <c r="P73" s="198">
        <v>0.77</v>
      </c>
      <c r="Q73" s="198">
        <v>0.26</v>
      </c>
      <c r="R73" s="198">
        <v>0.33</v>
      </c>
      <c r="S73" s="198">
        <v>0.41</v>
      </c>
      <c r="T73" s="198">
        <v>0</v>
      </c>
      <c r="U73" s="198">
        <v>2.2000000000000002</v>
      </c>
      <c r="V73" s="198">
        <v>0.22</v>
      </c>
      <c r="W73" s="198">
        <v>0.72</v>
      </c>
      <c r="X73" s="198">
        <v>2.2999999999999998</v>
      </c>
      <c r="Y73" s="198">
        <v>0</v>
      </c>
      <c r="Z73" s="198">
        <v>4.33</v>
      </c>
      <c r="AA73" s="198">
        <v>1.0900000000000001</v>
      </c>
      <c r="AB73" s="198">
        <v>0</v>
      </c>
      <c r="AC73" s="198">
        <v>21.11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-70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241.4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1.84</v>
      </c>
      <c r="E74" s="198">
        <v>0</v>
      </c>
      <c r="F74" s="198">
        <v>7.15</v>
      </c>
      <c r="G74" s="198">
        <v>0</v>
      </c>
      <c r="H74" s="198">
        <v>0</v>
      </c>
      <c r="I74" s="198">
        <v>0</v>
      </c>
      <c r="J74" s="198">
        <v>0</v>
      </c>
      <c r="K74" s="198">
        <v>117.82</v>
      </c>
      <c r="L74" s="198">
        <v>0.39</v>
      </c>
      <c r="M74" s="198">
        <v>2.2599999999999998</v>
      </c>
      <c r="N74" s="198">
        <v>1.84</v>
      </c>
      <c r="O74" s="198">
        <v>2.6</v>
      </c>
      <c r="P74" s="198">
        <v>0.77</v>
      </c>
      <c r="Q74" s="198">
        <v>0.26</v>
      </c>
      <c r="R74" s="198">
        <v>0.33</v>
      </c>
      <c r="S74" s="198">
        <v>0.41</v>
      </c>
      <c r="T74" s="198">
        <v>0</v>
      </c>
      <c r="U74" s="198">
        <v>2.2000000000000002</v>
      </c>
      <c r="V74" s="198">
        <v>0.22</v>
      </c>
      <c r="W74" s="198">
        <v>0.72</v>
      </c>
      <c r="X74" s="198">
        <v>2.2999999999999998</v>
      </c>
      <c r="Y74" s="198">
        <v>0</v>
      </c>
      <c r="Z74" s="198">
        <v>4.33</v>
      </c>
      <c r="AA74" s="198">
        <v>1.0900000000000001</v>
      </c>
      <c r="AB74" s="198">
        <v>0</v>
      </c>
      <c r="AC74" s="198">
        <v>21.11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-70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240.66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1.84</v>
      </c>
      <c r="E75" s="198">
        <v>0</v>
      </c>
      <c r="F75" s="198">
        <v>7.15</v>
      </c>
      <c r="G75" s="198">
        <v>0</v>
      </c>
      <c r="H75" s="198">
        <v>0</v>
      </c>
      <c r="I75" s="198">
        <v>0</v>
      </c>
      <c r="J75" s="198">
        <v>0</v>
      </c>
      <c r="K75" s="198">
        <v>78.27</v>
      </c>
      <c r="L75" s="198">
        <v>0.39</v>
      </c>
      <c r="M75" s="198">
        <v>2.2599999999999998</v>
      </c>
      <c r="N75" s="198">
        <v>1.84</v>
      </c>
      <c r="O75" s="198">
        <v>2.6</v>
      </c>
      <c r="P75" s="198">
        <v>0.77</v>
      </c>
      <c r="Q75" s="198">
        <v>0.26</v>
      </c>
      <c r="R75" s="198">
        <v>0.33</v>
      </c>
      <c r="S75" s="198">
        <v>0.41</v>
      </c>
      <c r="T75" s="198">
        <v>0</v>
      </c>
      <c r="U75" s="198">
        <v>2.2000000000000002</v>
      </c>
      <c r="V75" s="198">
        <v>0.22</v>
      </c>
      <c r="W75" s="198">
        <v>0.72</v>
      </c>
      <c r="X75" s="198">
        <v>2.2999999999999998</v>
      </c>
      <c r="Y75" s="198">
        <v>0</v>
      </c>
      <c r="Z75" s="198">
        <v>4.33</v>
      </c>
      <c r="AA75" s="198">
        <v>1.0900000000000001</v>
      </c>
      <c r="AB75" s="198">
        <v>0</v>
      </c>
      <c r="AC75" s="198">
        <v>21.11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-70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253.11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1.84</v>
      </c>
      <c r="E76" s="198">
        <v>0</v>
      </c>
      <c r="F76" s="198">
        <v>7.15</v>
      </c>
      <c r="G76" s="198">
        <v>0</v>
      </c>
      <c r="H76" s="198">
        <v>0</v>
      </c>
      <c r="I76" s="198">
        <v>0</v>
      </c>
      <c r="J76" s="198">
        <v>0</v>
      </c>
      <c r="K76" s="198">
        <v>18.14</v>
      </c>
      <c r="L76" s="198">
        <v>0.39</v>
      </c>
      <c r="M76" s="198">
        <v>2.2599999999999998</v>
      </c>
      <c r="N76" s="198">
        <v>1.84</v>
      </c>
      <c r="O76" s="198">
        <v>2.6</v>
      </c>
      <c r="P76" s="198">
        <v>0.77</v>
      </c>
      <c r="Q76" s="198">
        <v>0.26</v>
      </c>
      <c r="R76" s="198">
        <v>0.33</v>
      </c>
      <c r="S76" s="198">
        <v>0.41</v>
      </c>
      <c r="T76" s="198">
        <v>0</v>
      </c>
      <c r="U76" s="198">
        <v>2.2000000000000002</v>
      </c>
      <c r="V76" s="198">
        <v>0.22</v>
      </c>
      <c r="W76" s="198">
        <v>0.72</v>
      </c>
      <c r="X76" s="198">
        <v>2.2999999999999998</v>
      </c>
      <c r="Y76" s="198">
        <v>0</v>
      </c>
      <c r="Z76" s="198">
        <v>4.33</v>
      </c>
      <c r="AA76" s="198">
        <v>1.0900000000000001</v>
      </c>
      <c r="AB76" s="198">
        <v>0</v>
      </c>
      <c r="AC76" s="198">
        <v>21.11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-70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253.85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1.84</v>
      </c>
      <c r="E77" s="198">
        <v>0</v>
      </c>
      <c r="F77" s="198">
        <v>7.15</v>
      </c>
      <c r="G77" s="198">
        <v>0</v>
      </c>
      <c r="H77" s="198">
        <v>0</v>
      </c>
      <c r="I77" s="198">
        <v>0</v>
      </c>
      <c r="J77" s="198">
        <v>0</v>
      </c>
      <c r="K77" s="198">
        <v>18.14</v>
      </c>
      <c r="L77" s="198">
        <v>0.39</v>
      </c>
      <c r="M77" s="198">
        <v>2.2599999999999998</v>
      </c>
      <c r="N77" s="198">
        <v>1.84</v>
      </c>
      <c r="O77" s="198">
        <v>2.6</v>
      </c>
      <c r="P77" s="198">
        <v>0.77</v>
      </c>
      <c r="Q77" s="198">
        <v>0.26</v>
      </c>
      <c r="R77" s="198">
        <v>0.33</v>
      </c>
      <c r="S77" s="198">
        <v>0.41</v>
      </c>
      <c r="T77" s="198">
        <v>0</v>
      </c>
      <c r="U77" s="198">
        <v>2.2000000000000002</v>
      </c>
      <c r="V77" s="198">
        <v>0.22</v>
      </c>
      <c r="W77" s="198">
        <v>0.72</v>
      </c>
      <c r="X77" s="198">
        <v>2.2999999999999998</v>
      </c>
      <c r="Y77" s="198">
        <v>0</v>
      </c>
      <c r="Z77" s="198">
        <v>4.33</v>
      </c>
      <c r="AA77" s="198">
        <v>1.0900000000000001</v>
      </c>
      <c r="AB77" s="198">
        <v>0</v>
      </c>
      <c r="AC77" s="198">
        <v>21.11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-70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253.85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1.84</v>
      </c>
      <c r="E78" s="198">
        <v>0</v>
      </c>
      <c r="F78" s="198">
        <v>7.15</v>
      </c>
      <c r="G78" s="198">
        <v>0</v>
      </c>
      <c r="H78" s="198">
        <v>0</v>
      </c>
      <c r="I78" s="198">
        <v>0</v>
      </c>
      <c r="J78" s="198">
        <v>0</v>
      </c>
      <c r="K78" s="198">
        <v>18.14</v>
      </c>
      <c r="L78" s="198">
        <v>0.39</v>
      </c>
      <c r="M78" s="198">
        <v>2.2599999999999998</v>
      </c>
      <c r="N78" s="198">
        <v>1.84</v>
      </c>
      <c r="O78" s="198">
        <v>2.6</v>
      </c>
      <c r="P78" s="198">
        <v>0.77</v>
      </c>
      <c r="Q78" s="198">
        <v>0.26</v>
      </c>
      <c r="R78" s="198">
        <v>0.33</v>
      </c>
      <c r="S78" s="198">
        <v>0.41</v>
      </c>
      <c r="T78" s="198">
        <v>0</v>
      </c>
      <c r="U78" s="198">
        <v>2.2000000000000002</v>
      </c>
      <c r="V78" s="198">
        <v>0.22</v>
      </c>
      <c r="W78" s="198">
        <v>0.72</v>
      </c>
      <c r="X78" s="198">
        <v>2.2999999999999998</v>
      </c>
      <c r="Y78" s="198">
        <v>0</v>
      </c>
      <c r="Z78" s="198">
        <v>4.33</v>
      </c>
      <c r="AA78" s="198">
        <v>1.0900000000000001</v>
      </c>
      <c r="AB78" s="198">
        <v>0</v>
      </c>
      <c r="AC78" s="198">
        <v>21.11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-70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253.85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1.84</v>
      </c>
      <c r="E79" s="198">
        <v>0</v>
      </c>
      <c r="F79" s="198">
        <v>7.15</v>
      </c>
      <c r="G79" s="198">
        <v>0</v>
      </c>
      <c r="H79" s="198">
        <v>0</v>
      </c>
      <c r="I79" s="198">
        <v>0</v>
      </c>
      <c r="J79" s="198">
        <v>0</v>
      </c>
      <c r="K79" s="198">
        <v>18.14</v>
      </c>
      <c r="L79" s="198">
        <v>0.39</v>
      </c>
      <c r="M79" s="198">
        <v>2.2599999999999998</v>
      </c>
      <c r="N79" s="198">
        <v>1.84</v>
      </c>
      <c r="O79" s="198">
        <v>2.6</v>
      </c>
      <c r="P79" s="198">
        <v>0.77</v>
      </c>
      <c r="Q79" s="198">
        <v>0.26</v>
      </c>
      <c r="R79" s="198">
        <v>0.33</v>
      </c>
      <c r="S79" s="198">
        <v>0.41</v>
      </c>
      <c r="T79" s="198">
        <v>0</v>
      </c>
      <c r="U79" s="198">
        <v>2.2000000000000002</v>
      </c>
      <c r="V79" s="198">
        <v>0.22</v>
      </c>
      <c r="W79" s="198">
        <v>0.72</v>
      </c>
      <c r="X79" s="198">
        <v>2.2999999999999998</v>
      </c>
      <c r="Y79" s="198">
        <v>0</v>
      </c>
      <c r="Z79" s="198">
        <v>4.33</v>
      </c>
      <c r="AA79" s="198">
        <v>1.0900000000000001</v>
      </c>
      <c r="AB79" s="198">
        <v>0</v>
      </c>
      <c r="AC79" s="198">
        <v>21.11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-70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253.85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1.84</v>
      </c>
      <c r="E80" s="198">
        <v>0</v>
      </c>
      <c r="F80" s="198">
        <v>7.15</v>
      </c>
      <c r="G80" s="198">
        <v>0</v>
      </c>
      <c r="H80" s="198">
        <v>0</v>
      </c>
      <c r="I80" s="198">
        <v>0</v>
      </c>
      <c r="J80" s="198">
        <v>0</v>
      </c>
      <c r="K80" s="198">
        <v>18.14</v>
      </c>
      <c r="L80" s="198">
        <v>0.39</v>
      </c>
      <c r="M80" s="198">
        <v>2.2599999999999998</v>
      </c>
      <c r="N80" s="198">
        <v>1.84</v>
      </c>
      <c r="O80" s="198">
        <v>2.6</v>
      </c>
      <c r="P80" s="198">
        <v>0.77</v>
      </c>
      <c r="Q80" s="198">
        <v>0.26</v>
      </c>
      <c r="R80" s="198">
        <v>0.33</v>
      </c>
      <c r="S80" s="198">
        <v>0.41</v>
      </c>
      <c r="T80" s="198">
        <v>0</v>
      </c>
      <c r="U80" s="198">
        <v>2.2000000000000002</v>
      </c>
      <c r="V80" s="198">
        <v>0.22</v>
      </c>
      <c r="W80" s="198">
        <v>0.72</v>
      </c>
      <c r="X80" s="198">
        <v>2.2999999999999998</v>
      </c>
      <c r="Y80" s="198">
        <v>0</v>
      </c>
      <c r="Z80" s="198">
        <v>4.33</v>
      </c>
      <c r="AA80" s="198">
        <v>1.0900000000000001</v>
      </c>
      <c r="AB80" s="198">
        <v>0</v>
      </c>
      <c r="AC80" s="198">
        <v>21.11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-70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253.85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1.84</v>
      </c>
      <c r="E81" s="198">
        <v>0</v>
      </c>
      <c r="F81" s="198">
        <v>7.15</v>
      </c>
      <c r="G81" s="198">
        <v>0</v>
      </c>
      <c r="H81" s="198">
        <v>0</v>
      </c>
      <c r="I81" s="198">
        <v>0</v>
      </c>
      <c r="J81" s="198">
        <v>0</v>
      </c>
      <c r="K81" s="198">
        <v>18.14</v>
      </c>
      <c r="L81" s="198">
        <v>0.39</v>
      </c>
      <c r="M81" s="198">
        <v>2.2599999999999998</v>
      </c>
      <c r="N81" s="198">
        <v>1.84</v>
      </c>
      <c r="O81" s="198">
        <v>2.6</v>
      </c>
      <c r="P81" s="198">
        <v>0.77</v>
      </c>
      <c r="Q81" s="198">
        <v>0.26</v>
      </c>
      <c r="R81" s="198">
        <v>0.33</v>
      </c>
      <c r="S81" s="198">
        <v>0.41</v>
      </c>
      <c r="T81" s="198">
        <v>0</v>
      </c>
      <c r="U81" s="198">
        <v>2.2000000000000002</v>
      </c>
      <c r="V81" s="198">
        <v>0.22</v>
      </c>
      <c r="W81" s="198">
        <v>0.72</v>
      </c>
      <c r="X81" s="198">
        <v>2.2999999999999998</v>
      </c>
      <c r="Y81" s="198">
        <v>0</v>
      </c>
      <c r="Z81" s="198">
        <v>4.33</v>
      </c>
      <c r="AA81" s="198">
        <v>1.0900000000000001</v>
      </c>
      <c r="AB81" s="198">
        <v>0</v>
      </c>
      <c r="AC81" s="198">
        <v>21.11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-70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253.85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1.84</v>
      </c>
      <c r="E82" s="198">
        <v>0</v>
      </c>
      <c r="F82" s="198">
        <v>7.15</v>
      </c>
      <c r="G82" s="198">
        <v>0</v>
      </c>
      <c r="H82" s="198">
        <v>0</v>
      </c>
      <c r="I82" s="198">
        <v>0</v>
      </c>
      <c r="J82" s="198">
        <v>0</v>
      </c>
      <c r="K82" s="198">
        <v>18.14</v>
      </c>
      <c r="L82" s="198">
        <v>0.39</v>
      </c>
      <c r="M82" s="198">
        <v>2.2599999999999998</v>
      </c>
      <c r="N82" s="198">
        <v>1.84</v>
      </c>
      <c r="O82" s="198">
        <v>2.6</v>
      </c>
      <c r="P82" s="198">
        <v>0.77</v>
      </c>
      <c r="Q82" s="198">
        <v>0.26</v>
      </c>
      <c r="R82" s="198">
        <v>0.33</v>
      </c>
      <c r="S82" s="198">
        <v>0.41</v>
      </c>
      <c r="T82" s="198">
        <v>0</v>
      </c>
      <c r="U82" s="198">
        <v>2.2000000000000002</v>
      </c>
      <c r="V82" s="198">
        <v>0.22</v>
      </c>
      <c r="W82" s="198">
        <v>0.72</v>
      </c>
      <c r="X82" s="198">
        <v>2.2999999999999998</v>
      </c>
      <c r="Y82" s="198">
        <v>0</v>
      </c>
      <c r="Z82" s="198">
        <v>4.33</v>
      </c>
      <c r="AA82" s="198">
        <v>1.0900000000000001</v>
      </c>
      <c r="AB82" s="198">
        <v>0</v>
      </c>
      <c r="AC82" s="198">
        <v>21.3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-70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253.85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1.84</v>
      </c>
      <c r="E83" s="198">
        <v>0</v>
      </c>
      <c r="F83" s="198">
        <v>7.15</v>
      </c>
      <c r="G83" s="198">
        <v>0</v>
      </c>
      <c r="H83" s="198">
        <v>0</v>
      </c>
      <c r="I83" s="198">
        <v>0</v>
      </c>
      <c r="J83" s="198">
        <v>0</v>
      </c>
      <c r="K83" s="198">
        <v>18.14</v>
      </c>
      <c r="L83" s="198">
        <v>0.39</v>
      </c>
      <c r="M83" s="198">
        <v>2.2599999999999998</v>
      </c>
      <c r="N83" s="198">
        <v>1.84</v>
      </c>
      <c r="O83" s="198">
        <v>2.6</v>
      </c>
      <c r="P83" s="198">
        <v>0.77</v>
      </c>
      <c r="Q83" s="198">
        <v>0.26</v>
      </c>
      <c r="R83" s="198">
        <v>0.33</v>
      </c>
      <c r="S83" s="198">
        <v>0.41</v>
      </c>
      <c r="T83" s="198">
        <v>0</v>
      </c>
      <c r="U83" s="198">
        <v>2.2000000000000002</v>
      </c>
      <c r="V83" s="198">
        <v>0.22</v>
      </c>
      <c r="W83" s="198">
        <v>0.72</v>
      </c>
      <c r="X83" s="198">
        <v>2.2999999999999998</v>
      </c>
      <c r="Y83" s="198">
        <v>0</v>
      </c>
      <c r="Z83" s="198">
        <v>4.33</v>
      </c>
      <c r="AA83" s="198">
        <v>1.0900000000000001</v>
      </c>
      <c r="AB83" s="198">
        <v>0</v>
      </c>
      <c r="AC83" s="198">
        <v>21.3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-70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253.85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1.84</v>
      </c>
      <c r="E84" s="198">
        <v>0</v>
      </c>
      <c r="F84" s="198">
        <v>7.15</v>
      </c>
      <c r="G84" s="198">
        <v>0</v>
      </c>
      <c r="H84" s="198">
        <v>0</v>
      </c>
      <c r="I84" s="198">
        <v>0</v>
      </c>
      <c r="J84" s="198">
        <v>0</v>
      </c>
      <c r="K84" s="198">
        <v>18.14</v>
      </c>
      <c r="L84" s="198">
        <v>0.39</v>
      </c>
      <c r="M84" s="198">
        <v>2.2599999999999998</v>
      </c>
      <c r="N84" s="198">
        <v>1.84</v>
      </c>
      <c r="O84" s="198">
        <v>2.6</v>
      </c>
      <c r="P84" s="198">
        <v>0.77</v>
      </c>
      <c r="Q84" s="198">
        <v>0.26</v>
      </c>
      <c r="R84" s="198">
        <v>0.33</v>
      </c>
      <c r="S84" s="198">
        <v>0.41</v>
      </c>
      <c r="T84" s="198">
        <v>0</v>
      </c>
      <c r="U84" s="198">
        <v>2.2000000000000002</v>
      </c>
      <c r="V84" s="198">
        <v>0.22</v>
      </c>
      <c r="W84" s="198">
        <v>0.72</v>
      </c>
      <c r="X84" s="198">
        <v>2.2999999999999998</v>
      </c>
      <c r="Y84" s="198">
        <v>0</v>
      </c>
      <c r="Z84" s="198">
        <v>4.33</v>
      </c>
      <c r="AA84" s="198">
        <v>1.0900000000000001</v>
      </c>
      <c r="AB84" s="198">
        <v>0</v>
      </c>
      <c r="AC84" s="198">
        <v>21.3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-70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253.85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1.84</v>
      </c>
      <c r="E85" s="198">
        <v>0</v>
      </c>
      <c r="F85" s="198">
        <v>7.15</v>
      </c>
      <c r="G85" s="198">
        <v>0</v>
      </c>
      <c r="H85" s="198">
        <v>0</v>
      </c>
      <c r="I85" s="198">
        <v>0</v>
      </c>
      <c r="J85" s="198">
        <v>0</v>
      </c>
      <c r="K85" s="198">
        <v>18.14</v>
      </c>
      <c r="L85" s="198">
        <v>0.39</v>
      </c>
      <c r="M85" s="198">
        <v>2.2599999999999998</v>
      </c>
      <c r="N85" s="198">
        <v>1.84</v>
      </c>
      <c r="O85" s="198">
        <v>2.6</v>
      </c>
      <c r="P85" s="198">
        <v>0.77</v>
      </c>
      <c r="Q85" s="198">
        <v>0.26</v>
      </c>
      <c r="R85" s="198">
        <v>0.38</v>
      </c>
      <c r="S85" s="198">
        <v>0.41</v>
      </c>
      <c r="T85" s="198">
        <v>0</v>
      </c>
      <c r="U85" s="198">
        <v>2.2000000000000002</v>
      </c>
      <c r="V85" s="198">
        <v>0.22</v>
      </c>
      <c r="W85" s="198">
        <v>0.72</v>
      </c>
      <c r="X85" s="198">
        <v>2.2999999999999998</v>
      </c>
      <c r="Y85" s="198">
        <v>0</v>
      </c>
      <c r="Z85" s="198">
        <v>4.33</v>
      </c>
      <c r="AA85" s="198">
        <v>1.0900000000000001</v>
      </c>
      <c r="AB85" s="198">
        <v>0</v>
      </c>
      <c r="AC85" s="198">
        <v>21.3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-70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253.85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1.84</v>
      </c>
      <c r="E86" s="198">
        <v>0</v>
      </c>
      <c r="F86" s="198">
        <v>7.15</v>
      </c>
      <c r="G86" s="198">
        <v>0</v>
      </c>
      <c r="H86" s="198">
        <v>0</v>
      </c>
      <c r="I86" s="198">
        <v>0</v>
      </c>
      <c r="J86" s="198">
        <v>0</v>
      </c>
      <c r="K86" s="198">
        <v>18.14</v>
      </c>
      <c r="L86" s="198">
        <v>0.39</v>
      </c>
      <c r="M86" s="198">
        <v>2.2599999999999998</v>
      </c>
      <c r="N86" s="198">
        <v>1.84</v>
      </c>
      <c r="O86" s="198">
        <v>2.6</v>
      </c>
      <c r="P86" s="198">
        <v>0.77</v>
      </c>
      <c r="Q86" s="198">
        <v>0.26</v>
      </c>
      <c r="R86" s="198">
        <v>0.38</v>
      </c>
      <c r="S86" s="198">
        <v>0.41</v>
      </c>
      <c r="T86" s="198">
        <v>0</v>
      </c>
      <c r="U86" s="198">
        <v>2.2000000000000002</v>
      </c>
      <c r="V86" s="198">
        <v>0.22</v>
      </c>
      <c r="W86" s="198">
        <v>0.72</v>
      </c>
      <c r="X86" s="198">
        <v>2.2999999999999998</v>
      </c>
      <c r="Y86" s="198">
        <v>0</v>
      </c>
      <c r="Z86" s="198">
        <v>4.33</v>
      </c>
      <c r="AA86" s="198">
        <v>1.0900000000000001</v>
      </c>
      <c r="AB86" s="198">
        <v>0</v>
      </c>
      <c r="AC86" s="198">
        <v>21.3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-70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252.87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1.84</v>
      </c>
      <c r="E87" s="198">
        <v>0</v>
      </c>
      <c r="F87" s="198">
        <v>7.15</v>
      </c>
      <c r="G87" s="198">
        <v>0</v>
      </c>
      <c r="H87" s="198">
        <v>0</v>
      </c>
      <c r="I87" s="198">
        <v>0</v>
      </c>
      <c r="J87" s="198">
        <v>0</v>
      </c>
      <c r="K87" s="198">
        <v>18.14</v>
      </c>
      <c r="L87" s="198">
        <v>0.39</v>
      </c>
      <c r="M87" s="198">
        <v>2.2599999999999998</v>
      </c>
      <c r="N87" s="198">
        <v>1.84</v>
      </c>
      <c r="O87" s="198">
        <v>2.6</v>
      </c>
      <c r="P87" s="198">
        <v>0.77</v>
      </c>
      <c r="Q87" s="198">
        <v>0.26</v>
      </c>
      <c r="R87" s="198">
        <v>0.43</v>
      </c>
      <c r="S87" s="198">
        <v>0.41</v>
      </c>
      <c r="T87" s="198">
        <v>0</v>
      </c>
      <c r="U87" s="198">
        <v>2.2000000000000002</v>
      </c>
      <c r="V87" s="198">
        <v>0.22</v>
      </c>
      <c r="W87" s="198">
        <v>0.72</v>
      </c>
      <c r="X87" s="198">
        <v>2.2999999999999998</v>
      </c>
      <c r="Y87" s="198">
        <v>0</v>
      </c>
      <c r="Z87" s="198">
        <v>4.33</v>
      </c>
      <c r="AA87" s="198">
        <v>1.0900000000000001</v>
      </c>
      <c r="AB87" s="198">
        <v>0</v>
      </c>
      <c r="AC87" s="198">
        <v>20.9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-70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253.19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1.84</v>
      </c>
      <c r="E88" s="198">
        <v>0</v>
      </c>
      <c r="F88" s="198">
        <v>7.15</v>
      </c>
      <c r="G88" s="198">
        <v>0</v>
      </c>
      <c r="H88" s="198">
        <v>0</v>
      </c>
      <c r="I88" s="198">
        <v>0</v>
      </c>
      <c r="J88" s="198">
        <v>0</v>
      </c>
      <c r="K88" s="198">
        <v>18.14</v>
      </c>
      <c r="L88" s="198">
        <v>0.39</v>
      </c>
      <c r="M88" s="198">
        <v>2.2599999999999998</v>
      </c>
      <c r="N88" s="198">
        <v>1.84</v>
      </c>
      <c r="O88" s="198">
        <v>2.6</v>
      </c>
      <c r="P88" s="198">
        <v>0.77</v>
      </c>
      <c r="Q88" s="198">
        <v>0.26</v>
      </c>
      <c r="R88" s="198">
        <v>0.43</v>
      </c>
      <c r="S88" s="198">
        <v>0.41</v>
      </c>
      <c r="T88" s="198">
        <v>0</v>
      </c>
      <c r="U88" s="198">
        <v>2.2000000000000002</v>
      </c>
      <c r="V88" s="198">
        <v>0.22</v>
      </c>
      <c r="W88" s="198">
        <v>0.72</v>
      </c>
      <c r="X88" s="198">
        <v>2.2999999999999998</v>
      </c>
      <c r="Y88" s="198">
        <v>0</v>
      </c>
      <c r="Z88" s="198">
        <v>4.33</v>
      </c>
      <c r="AA88" s="198">
        <v>1.0900000000000001</v>
      </c>
      <c r="AB88" s="198">
        <v>0</v>
      </c>
      <c r="AC88" s="198">
        <v>20.9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-70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253.19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1.84</v>
      </c>
      <c r="E89" s="198">
        <v>0</v>
      </c>
      <c r="F89" s="198">
        <v>7.15</v>
      </c>
      <c r="G89" s="198">
        <v>0</v>
      </c>
      <c r="H89" s="198">
        <v>0</v>
      </c>
      <c r="I89" s="198">
        <v>0</v>
      </c>
      <c r="J89" s="198">
        <v>0</v>
      </c>
      <c r="K89" s="198">
        <v>18.14</v>
      </c>
      <c r="L89" s="198">
        <v>0.39</v>
      </c>
      <c r="M89" s="198">
        <v>2.2599999999999998</v>
      </c>
      <c r="N89" s="198">
        <v>1.84</v>
      </c>
      <c r="O89" s="198">
        <v>2.6</v>
      </c>
      <c r="P89" s="198">
        <v>0.77</v>
      </c>
      <c r="Q89" s="198">
        <v>0.26</v>
      </c>
      <c r="R89" s="198">
        <v>0.33</v>
      </c>
      <c r="S89" s="198">
        <v>0.41</v>
      </c>
      <c r="T89" s="198">
        <v>0</v>
      </c>
      <c r="U89" s="198">
        <v>2.2000000000000002</v>
      </c>
      <c r="V89" s="198">
        <v>0.22</v>
      </c>
      <c r="W89" s="198">
        <v>0.72</v>
      </c>
      <c r="X89" s="198">
        <v>2.2999999999999998</v>
      </c>
      <c r="Y89" s="198">
        <v>0</v>
      </c>
      <c r="Z89" s="198">
        <v>4.33</v>
      </c>
      <c r="AA89" s="198">
        <v>1.0900000000000001</v>
      </c>
      <c r="AB89" s="198">
        <v>0</v>
      </c>
      <c r="AC89" s="198">
        <v>20.9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-70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253.19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1.84</v>
      </c>
      <c r="E90" s="198">
        <v>0</v>
      </c>
      <c r="F90" s="198">
        <v>7.15</v>
      </c>
      <c r="G90" s="198">
        <v>0</v>
      </c>
      <c r="H90" s="198">
        <v>0</v>
      </c>
      <c r="I90" s="198">
        <v>0</v>
      </c>
      <c r="J90" s="198">
        <v>0</v>
      </c>
      <c r="K90" s="198">
        <v>18.14</v>
      </c>
      <c r="L90" s="198">
        <v>0.39</v>
      </c>
      <c r="M90" s="198">
        <v>2.2599999999999998</v>
      </c>
      <c r="N90" s="198">
        <v>1.84</v>
      </c>
      <c r="O90" s="198">
        <v>2.6</v>
      </c>
      <c r="P90" s="198">
        <v>0.74</v>
      </c>
      <c r="Q90" s="198">
        <v>0.26</v>
      </c>
      <c r="R90" s="198">
        <v>0.33</v>
      </c>
      <c r="S90" s="198">
        <v>0.41</v>
      </c>
      <c r="T90" s="198">
        <v>0</v>
      </c>
      <c r="U90" s="198">
        <v>2.2000000000000002</v>
      </c>
      <c r="V90" s="198">
        <v>0.22</v>
      </c>
      <c r="W90" s="198">
        <v>0.72</v>
      </c>
      <c r="X90" s="198">
        <v>2.2999999999999998</v>
      </c>
      <c r="Y90" s="198">
        <v>0</v>
      </c>
      <c r="Z90" s="198">
        <v>4.33</v>
      </c>
      <c r="AA90" s="198">
        <v>1.0900000000000001</v>
      </c>
      <c r="AB90" s="198">
        <v>0</v>
      </c>
      <c r="AC90" s="198">
        <v>20.9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-70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253.85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1.84</v>
      </c>
      <c r="E91" s="198">
        <v>0</v>
      </c>
      <c r="F91" s="198">
        <v>7.15</v>
      </c>
      <c r="G91" s="198">
        <v>0</v>
      </c>
      <c r="H91" s="198">
        <v>0</v>
      </c>
      <c r="I91" s="198">
        <v>0</v>
      </c>
      <c r="J91" s="198">
        <v>0</v>
      </c>
      <c r="K91" s="198">
        <v>18.14</v>
      </c>
      <c r="L91" s="198">
        <v>0.39</v>
      </c>
      <c r="M91" s="198">
        <v>2.2599999999999998</v>
      </c>
      <c r="N91" s="198">
        <v>1.84</v>
      </c>
      <c r="O91" s="198">
        <v>2.6</v>
      </c>
      <c r="P91" s="198">
        <v>0.74</v>
      </c>
      <c r="Q91" s="198">
        <v>0.26</v>
      </c>
      <c r="R91" s="198">
        <v>0.33</v>
      </c>
      <c r="S91" s="198">
        <v>0.41</v>
      </c>
      <c r="T91" s="198">
        <v>0</v>
      </c>
      <c r="U91" s="198">
        <v>2.2000000000000002</v>
      </c>
      <c r="V91" s="198">
        <v>0.22</v>
      </c>
      <c r="W91" s="198">
        <v>0.72</v>
      </c>
      <c r="X91" s="198">
        <v>2.2999999999999998</v>
      </c>
      <c r="Y91" s="198">
        <v>0</v>
      </c>
      <c r="Z91" s="198">
        <v>4.33</v>
      </c>
      <c r="AA91" s="198">
        <v>1.0900000000000001</v>
      </c>
      <c r="AB91" s="198">
        <v>0</v>
      </c>
      <c r="AC91" s="198">
        <v>20.9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-70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253.85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1.84</v>
      </c>
      <c r="E92" s="198">
        <v>0</v>
      </c>
      <c r="F92" s="198">
        <v>7.15</v>
      </c>
      <c r="G92" s="198">
        <v>0</v>
      </c>
      <c r="H92" s="198">
        <v>0</v>
      </c>
      <c r="I92" s="198">
        <v>0</v>
      </c>
      <c r="J92" s="198">
        <v>0</v>
      </c>
      <c r="K92" s="198">
        <v>18.14</v>
      </c>
      <c r="L92" s="198">
        <v>0.39</v>
      </c>
      <c r="M92" s="198">
        <v>2.2599999999999998</v>
      </c>
      <c r="N92" s="198">
        <v>1.84</v>
      </c>
      <c r="O92" s="198">
        <v>2.6</v>
      </c>
      <c r="P92" s="198">
        <v>0.74</v>
      </c>
      <c r="Q92" s="198">
        <v>0.26</v>
      </c>
      <c r="R92" s="198">
        <v>0.33</v>
      </c>
      <c r="S92" s="198">
        <v>0.41</v>
      </c>
      <c r="T92" s="198">
        <v>0</v>
      </c>
      <c r="U92" s="198">
        <v>2.2000000000000002</v>
      </c>
      <c r="V92" s="198">
        <v>0.22</v>
      </c>
      <c r="W92" s="198">
        <v>0.72</v>
      </c>
      <c r="X92" s="198">
        <v>2.2999999999999998</v>
      </c>
      <c r="Y92" s="198">
        <v>0</v>
      </c>
      <c r="Z92" s="198">
        <v>4.33</v>
      </c>
      <c r="AA92" s="198">
        <v>1.0900000000000001</v>
      </c>
      <c r="AB92" s="198">
        <v>0</v>
      </c>
      <c r="AC92" s="198">
        <v>20.9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-70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253.85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1.84</v>
      </c>
      <c r="E93" s="198">
        <v>0</v>
      </c>
      <c r="F93" s="198">
        <v>7.15</v>
      </c>
      <c r="G93" s="198">
        <v>0</v>
      </c>
      <c r="H93" s="198">
        <v>0</v>
      </c>
      <c r="I93" s="198">
        <v>0</v>
      </c>
      <c r="J93" s="198">
        <v>0</v>
      </c>
      <c r="K93" s="198">
        <v>18.14</v>
      </c>
      <c r="L93" s="198">
        <v>0.39</v>
      </c>
      <c r="M93" s="198">
        <v>2.2599999999999998</v>
      </c>
      <c r="N93" s="198">
        <v>1.84</v>
      </c>
      <c r="O93" s="198">
        <v>2.6</v>
      </c>
      <c r="P93" s="198">
        <v>0.74</v>
      </c>
      <c r="Q93" s="198">
        <v>0.26</v>
      </c>
      <c r="R93" s="198">
        <v>0.38</v>
      </c>
      <c r="S93" s="198">
        <v>0.41</v>
      </c>
      <c r="T93" s="198">
        <v>0</v>
      </c>
      <c r="U93" s="198">
        <v>2.2000000000000002</v>
      </c>
      <c r="V93" s="198">
        <v>0.22</v>
      </c>
      <c r="W93" s="198">
        <v>0.72</v>
      </c>
      <c r="X93" s="198">
        <v>2.2999999999999998</v>
      </c>
      <c r="Y93" s="198">
        <v>0</v>
      </c>
      <c r="Z93" s="198">
        <v>4.33</v>
      </c>
      <c r="AA93" s="198">
        <v>1.0900000000000001</v>
      </c>
      <c r="AB93" s="198">
        <v>0</v>
      </c>
      <c r="AC93" s="198">
        <v>20.9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-70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253.85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1.84</v>
      </c>
      <c r="E94" s="198">
        <v>0</v>
      </c>
      <c r="F94" s="198">
        <v>7.15</v>
      </c>
      <c r="G94" s="198">
        <v>0</v>
      </c>
      <c r="H94" s="198">
        <v>0</v>
      </c>
      <c r="I94" s="198">
        <v>0</v>
      </c>
      <c r="J94" s="198">
        <v>0</v>
      </c>
      <c r="K94" s="198">
        <v>18.14</v>
      </c>
      <c r="L94" s="198">
        <v>0.39</v>
      </c>
      <c r="M94" s="198">
        <v>2.2599999999999998</v>
      </c>
      <c r="N94" s="198">
        <v>1.84</v>
      </c>
      <c r="O94" s="198">
        <v>2.6</v>
      </c>
      <c r="P94" s="198">
        <v>0.74</v>
      </c>
      <c r="Q94" s="198">
        <v>0.26</v>
      </c>
      <c r="R94" s="198">
        <v>0.38</v>
      </c>
      <c r="S94" s="198">
        <v>0.41</v>
      </c>
      <c r="T94" s="198">
        <v>0</v>
      </c>
      <c r="U94" s="198">
        <v>2.2000000000000002</v>
      </c>
      <c r="V94" s="198">
        <v>0.22</v>
      </c>
      <c r="W94" s="198">
        <v>0.72</v>
      </c>
      <c r="X94" s="198">
        <v>2.2999999999999998</v>
      </c>
      <c r="Y94" s="198">
        <v>0</v>
      </c>
      <c r="Z94" s="198">
        <v>4.33</v>
      </c>
      <c r="AA94" s="198">
        <v>1.0900000000000001</v>
      </c>
      <c r="AB94" s="198">
        <v>0</v>
      </c>
      <c r="AC94" s="198">
        <v>20.9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-70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253.19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1.84</v>
      </c>
      <c r="E95" s="198">
        <v>0</v>
      </c>
      <c r="F95" s="198">
        <v>7.15</v>
      </c>
      <c r="G95" s="198">
        <v>0</v>
      </c>
      <c r="H95" s="198">
        <v>0</v>
      </c>
      <c r="I95" s="198">
        <v>0</v>
      </c>
      <c r="J95" s="198">
        <v>0</v>
      </c>
      <c r="K95" s="198">
        <v>18.14</v>
      </c>
      <c r="L95" s="198">
        <v>0.39</v>
      </c>
      <c r="M95" s="198">
        <v>2.2599999999999998</v>
      </c>
      <c r="N95" s="198">
        <v>1.84</v>
      </c>
      <c r="O95" s="198">
        <v>2.6</v>
      </c>
      <c r="P95" s="198">
        <v>0.74</v>
      </c>
      <c r="Q95" s="198">
        <v>0.26</v>
      </c>
      <c r="R95" s="198">
        <v>0.43</v>
      </c>
      <c r="S95" s="198">
        <v>0.41</v>
      </c>
      <c r="T95" s="198">
        <v>0</v>
      </c>
      <c r="U95" s="198">
        <v>2.2000000000000002</v>
      </c>
      <c r="V95" s="198">
        <v>0.22</v>
      </c>
      <c r="W95" s="198">
        <v>0.72</v>
      </c>
      <c r="X95" s="198">
        <v>2.2999999999999998</v>
      </c>
      <c r="Y95" s="198">
        <v>0</v>
      </c>
      <c r="Z95" s="198">
        <v>4.33</v>
      </c>
      <c r="AA95" s="198">
        <v>1.0900000000000001</v>
      </c>
      <c r="AB95" s="198">
        <v>0</v>
      </c>
      <c r="AC95" s="198">
        <v>20.5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-70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253.19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1.84</v>
      </c>
      <c r="E96" s="198">
        <v>0</v>
      </c>
      <c r="F96" s="198">
        <v>7.15</v>
      </c>
      <c r="G96" s="198">
        <v>0</v>
      </c>
      <c r="H96" s="198">
        <v>0</v>
      </c>
      <c r="I96" s="198">
        <v>0</v>
      </c>
      <c r="J96" s="198">
        <v>0</v>
      </c>
      <c r="K96" s="198">
        <v>18.14</v>
      </c>
      <c r="L96" s="198">
        <v>0.39</v>
      </c>
      <c r="M96" s="198">
        <v>2.2599999999999998</v>
      </c>
      <c r="N96" s="198">
        <v>1.84</v>
      </c>
      <c r="O96" s="198">
        <v>2.6</v>
      </c>
      <c r="P96" s="198">
        <v>0.74</v>
      </c>
      <c r="Q96" s="198">
        <v>0.26</v>
      </c>
      <c r="R96" s="198">
        <v>0.43</v>
      </c>
      <c r="S96" s="198">
        <v>0.41</v>
      </c>
      <c r="T96" s="198">
        <v>0</v>
      </c>
      <c r="U96" s="198">
        <v>2.2000000000000002</v>
      </c>
      <c r="V96" s="198">
        <v>0.22</v>
      </c>
      <c r="W96" s="198">
        <v>0.72</v>
      </c>
      <c r="X96" s="198">
        <v>2.2999999999999998</v>
      </c>
      <c r="Y96" s="198">
        <v>0</v>
      </c>
      <c r="Z96" s="198">
        <v>4.33</v>
      </c>
      <c r="AA96" s="198">
        <v>1.0900000000000001</v>
      </c>
      <c r="AB96" s="198">
        <v>0</v>
      </c>
      <c r="AC96" s="198">
        <v>20.5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-70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253.19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1.84</v>
      </c>
      <c r="E97" s="198">
        <v>0</v>
      </c>
      <c r="F97" s="198">
        <v>7.15</v>
      </c>
      <c r="G97" s="198">
        <v>0</v>
      </c>
      <c r="H97" s="198">
        <v>0</v>
      </c>
      <c r="I97" s="198">
        <v>0</v>
      </c>
      <c r="J97" s="198">
        <v>0</v>
      </c>
      <c r="K97" s="198">
        <v>18.14</v>
      </c>
      <c r="L97" s="198">
        <v>0.39</v>
      </c>
      <c r="M97" s="198">
        <v>2.2599999999999998</v>
      </c>
      <c r="N97" s="198">
        <v>1.84</v>
      </c>
      <c r="O97" s="198">
        <v>1.27</v>
      </c>
      <c r="P97" s="198">
        <v>0.74</v>
      </c>
      <c r="Q97" s="198">
        <v>0.26</v>
      </c>
      <c r="R97" s="198">
        <v>0.49</v>
      </c>
      <c r="S97" s="198">
        <v>0.41</v>
      </c>
      <c r="T97" s="198">
        <v>0</v>
      </c>
      <c r="U97" s="198">
        <v>2.2000000000000002</v>
      </c>
      <c r="V97" s="198">
        <v>0.22</v>
      </c>
      <c r="W97" s="198">
        <v>0.72</v>
      </c>
      <c r="X97" s="198">
        <v>2.2999999999999998</v>
      </c>
      <c r="Y97" s="198">
        <v>0</v>
      </c>
      <c r="Z97" s="198">
        <v>4.33</v>
      </c>
      <c r="AA97" s="198">
        <v>1.0900000000000001</v>
      </c>
      <c r="AB97" s="198">
        <v>0</v>
      </c>
      <c r="AC97" s="198">
        <v>22.49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-70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253.85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1.84</v>
      </c>
      <c r="E98" s="198">
        <v>0</v>
      </c>
      <c r="F98" s="198">
        <v>7.15</v>
      </c>
      <c r="G98" s="198">
        <v>0</v>
      </c>
      <c r="H98" s="198">
        <v>0</v>
      </c>
      <c r="I98" s="198">
        <v>0</v>
      </c>
      <c r="J98" s="198">
        <v>0</v>
      </c>
      <c r="K98" s="198">
        <v>18.14</v>
      </c>
      <c r="L98" s="198">
        <v>0.39</v>
      </c>
      <c r="M98" s="198">
        <v>2.2599999999999998</v>
      </c>
      <c r="N98" s="198">
        <v>1.84</v>
      </c>
      <c r="O98" s="198">
        <v>1.27</v>
      </c>
      <c r="P98" s="198">
        <v>0.74</v>
      </c>
      <c r="Q98" s="198">
        <v>0.26</v>
      </c>
      <c r="R98" s="198">
        <v>0.49</v>
      </c>
      <c r="S98" s="198">
        <v>0.41</v>
      </c>
      <c r="T98" s="198">
        <v>0</v>
      </c>
      <c r="U98" s="198">
        <v>2.2000000000000002</v>
      </c>
      <c r="V98" s="198">
        <v>0.22</v>
      </c>
      <c r="W98" s="198">
        <v>0.72</v>
      </c>
      <c r="X98" s="198">
        <v>2.2999999999999998</v>
      </c>
      <c r="Y98" s="198">
        <v>0</v>
      </c>
      <c r="Z98" s="198">
        <v>4.33</v>
      </c>
      <c r="AA98" s="198">
        <v>1.0900000000000001</v>
      </c>
      <c r="AB98" s="198">
        <v>0</v>
      </c>
      <c r="AC98" s="198">
        <v>22.49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-70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252.56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1.4720000000000013E-2</v>
      </c>
      <c r="E99">
        <f t="shared" si="0"/>
        <v>0</v>
      </c>
      <c r="F99">
        <f t="shared" si="0"/>
        <v>0.1715999999999997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2.0005700000000011</v>
      </c>
      <c r="L99">
        <f t="shared" si="0"/>
        <v>5.1794999999999848E-2</v>
      </c>
      <c r="M99">
        <f t="shared" si="0"/>
        <v>5.3039999999999941E-2</v>
      </c>
      <c r="N99">
        <f t="shared" si="0"/>
        <v>4.4160000000000067E-2</v>
      </c>
      <c r="O99">
        <f t="shared" si="0"/>
        <v>6.1734999999999915E-2</v>
      </c>
      <c r="P99">
        <f t="shared" si="0"/>
        <v>2.0069999999999998E-2</v>
      </c>
      <c r="Q99">
        <f t="shared" si="0"/>
        <v>2.4140000000000061E-2</v>
      </c>
      <c r="R99">
        <f t="shared" si="0"/>
        <v>3.0599999999999988E-2</v>
      </c>
      <c r="S99">
        <f t="shared" si="0"/>
        <v>3.7789999999999963E-2</v>
      </c>
      <c r="T99">
        <f t="shared" si="0"/>
        <v>0</v>
      </c>
      <c r="U99">
        <f t="shared" si="0"/>
        <v>5.2799999999999916E-2</v>
      </c>
      <c r="V99">
        <f t="shared" si="0"/>
        <v>5.2799999999999982E-3</v>
      </c>
      <c r="W99">
        <f t="shared" si="0"/>
        <v>1.7279999999999983E-2</v>
      </c>
      <c r="X99">
        <f t="shared" si="0"/>
        <v>5.5200000000000089E-2</v>
      </c>
      <c r="Y99">
        <f t="shared" si="0"/>
        <v>0</v>
      </c>
      <c r="Z99">
        <f t="shared" si="0"/>
        <v>0.10391999999999994</v>
      </c>
      <c r="AA99">
        <f t="shared" si="0"/>
        <v>2.6160000000000058E-2</v>
      </c>
      <c r="AB99">
        <f t="shared" si="0"/>
        <v>0</v>
      </c>
      <c r="AC99">
        <f t="shared" si="0"/>
        <v>0.31121750000000015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-1.6219250000000001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5.5133224999999948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4.1399999999999997</v>
      </c>
      <c r="G3" s="198">
        <v>0</v>
      </c>
      <c r="H3" s="198">
        <v>0</v>
      </c>
      <c r="I3" s="198">
        <v>0</v>
      </c>
      <c r="J3" s="198">
        <v>0</v>
      </c>
      <c r="K3" s="198">
        <v>2.92</v>
      </c>
      <c r="L3" s="198">
        <v>1.93</v>
      </c>
      <c r="M3" s="198">
        <v>0</v>
      </c>
      <c r="N3" s="198">
        <v>1.07</v>
      </c>
      <c r="O3" s="198">
        <v>1.78</v>
      </c>
      <c r="P3" s="198">
        <v>2.21</v>
      </c>
      <c r="Q3" s="198">
        <v>0.15</v>
      </c>
      <c r="R3" s="198">
        <v>0.19</v>
      </c>
      <c r="S3" s="198">
        <v>0.24</v>
      </c>
      <c r="T3" s="198">
        <v>0</v>
      </c>
      <c r="U3" s="198">
        <v>8.08</v>
      </c>
      <c r="V3" s="198">
        <v>0.13</v>
      </c>
      <c r="W3" s="198">
        <v>0.42</v>
      </c>
      <c r="X3" s="198">
        <v>1.33</v>
      </c>
      <c r="Y3" s="198">
        <v>0</v>
      </c>
      <c r="Z3" s="198">
        <v>2.5</v>
      </c>
      <c r="AA3" s="198">
        <v>0.63</v>
      </c>
      <c r="AB3" s="198">
        <v>0</v>
      </c>
      <c r="AC3" s="198">
        <v>4.3600000000000003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32.18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84.18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4.1399999999999997</v>
      </c>
      <c r="G4" s="198">
        <v>0</v>
      </c>
      <c r="H4" s="198">
        <v>0</v>
      </c>
      <c r="I4" s="198">
        <v>0</v>
      </c>
      <c r="J4" s="198">
        <v>0</v>
      </c>
      <c r="K4" s="198">
        <v>2.92</v>
      </c>
      <c r="L4" s="198">
        <v>1.93</v>
      </c>
      <c r="M4" s="198">
        <v>0</v>
      </c>
      <c r="N4" s="198">
        <v>1.07</v>
      </c>
      <c r="O4" s="198">
        <v>1.78</v>
      </c>
      <c r="P4" s="198">
        <v>2.21</v>
      </c>
      <c r="Q4" s="198">
        <v>0.15</v>
      </c>
      <c r="R4" s="198">
        <v>0.19</v>
      </c>
      <c r="S4" s="198">
        <v>0.24</v>
      </c>
      <c r="T4" s="198">
        <v>0</v>
      </c>
      <c r="U4" s="198">
        <v>8.08</v>
      </c>
      <c r="V4" s="198">
        <v>0.13</v>
      </c>
      <c r="W4" s="198">
        <v>0.42</v>
      </c>
      <c r="X4" s="198">
        <v>1.33</v>
      </c>
      <c r="Y4" s="198">
        <v>0</v>
      </c>
      <c r="Z4" s="198">
        <v>2.5</v>
      </c>
      <c r="AA4" s="198">
        <v>0.63</v>
      </c>
      <c r="AB4" s="198">
        <v>0</v>
      </c>
      <c r="AC4" s="198">
        <v>4.3600000000000003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7.84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84.18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4.1399999999999997</v>
      </c>
      <c r="G5" s="198">
        <v>0</v>
      </c>
      <c r="H5" s="198">
        <v>0</v>
      </c>
      <c r="I5" s="198">
        <v>0</v>
      </c>
      <c r="J5" s="198">
        <v>0</v>
      </c>
      <c r="K5" s="198">
        <v>2.92</v>
      </c>
      <c r="L5" s="198">
        <v>1.93</v>
      </c>
      <c r="M5" s="198">
        <v>0</v>
      </c>
      <c r="N5" s="198">
        <v>1.07</v>
      </c>
      <c r="O5" s="198">
        <v>1.78</v>
      </c>
      <c r="P5" s="198">
        <v>2.21</v>
      </c>
      <c r="Q5" s="198">
        <v>0.15</v>
      </c>
      <c r="R5" s="198">
        <v>0.19</v>
      </c>
      <c r="S5" s="198">
        <v>0.24</v>
      </c>
      <c r="T5" s="198">
        <v>0</v>
      </c>
      <c r="U5" s="198">
        <v>8.08</v>
      </c>
      <c r="V5" s="198">
        <v>0.13</v>
      </c>
      <c r="W5" s="198">
        <v>0.42</v>
      </c>
      <c r="X5" s="198">
        <v>1.33</v>
      </c>
      <c r="Y5" s="198">
        <v>0</v>
      </c>
      <c r="Z5" s="198">
        <v>2.5</v>
      </c>
      <c r="AA5" s="198">
        <v>0.63</v>
      </c>
      <c r="AB5" s="198">
        <v>0</v>
      </c>
      <c r="AC5" s="198">
        <v>4.3600000000000003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7.84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102.48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4.1399999999999997</v>
      </c>
      <c r="G6" s="198">
        <v>0</v>
      </c>
      <c r="H6" s="198">
        <v>0</v>
      </c>
      <c r="I6" s="198">
        <v>0</v>
      </c>
      <c r="J6" s="198">
        <v>0</v>
      </c>
      <c r="K6" s="198">
        <v>2.92</v>
      </c>
      <c r="L6" s="198">
        <v>1.93</v>
      </c>
      <c r="M6" s="198">
        <v>0</v>
      </c>
      <c r="N6" s="198">
        <v>1.07</v>
      </c>
      <c r="O6" s="198">
        <v>1.78</v>
      </c>
      <c r="P6" s="198">
        <v>2.21</v>
      </c>
      <c r="Q6" s="198">
        <v>0.15</v>
      </c>
      <c r="R6" s="198">
        <v>0.19</v>
      </c>
      <c r="S6" s="198">
        <v>0.24</v>
      </c>
      <c r="T6" s="198">
        <v>0</v>
      </c>
      <c r="U6" s="198">
        <v>8.08</v>
      </c>
      <c r="V6" s="198">
        <v>0.13</v>
      </c>
      <c r="W6" s="198">
        <v>0.42</v>
      </c>
      <c r="X6" s="198">
        <v>1.33</v>
      </c>
      <c r="Y6" s="198">
        <v>0</v>
      </c>
      <c r="Z6" s="198">
        <v>2.5</v>
      </c>
      <c r="AA6" s="198">
        <v>0.63</v>
      </c>
      <c r="AB6" s="198">
        <v>0</v>
      </c>
      <c r="AC6" s="198">
        <v>4.3600000000000003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7.84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112.79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4.1399999999999997</v>
      </c>
      <c r="G7" s="198">
        <v>0</v>
      </c>
      <c r="H7" s="198">
        <v>0</v>
      </c>
      <c r="I7" s="198">
        <v>0</v>
      </c>
      <c r="J7" s="198">
        <v>0</v>
      </c>
      <c r="K7" s="198">
        <v>2.92</v>
      </c>
      <c r="L7" s="198">
        <v>1.93</v>
      </c>
      <c r="M7" s="198">
        <v>0</v>
      </c>
      <c r="N7" s="198">
        <v>1.07</v>
      </c>
      <c r="O7" s="198">
        <v>1.78</v>
      </c>
      <c r="P7" s="198">
        <v>2.21</v>
      </c>
      <c r="Q7" s="198">
        <v>0.15</v>
      </c>
      <c r="R7" s="198">
        <v>0.19</v>
      </c>
      <c r="S7" s="198">
        <v>0.24</v>
      </c>
      <c r="T7" s="198">
        <v>0</v>
      </c>
      <c r="U7" s="198">
        <v>8.08</v>
      </c>
      <c r="V7" s="198">
        <v>0.13</v>
      </c>
      <c r="W7" s="198">
        <v>0.42</v>
      </c>
      <c r="X7" s="198">
        <v>1.33</v>
      </c>
      <c r="Y7" s="198">
        <v>0</v>
      </c>
      <c r="Z7" s="198">
        <v>2.5</v>
      </c>
      <c r="AA7" s="198">
        <v>0.63</v>
      </c>
      <c r="AB7" s="198">
        <v>0</v>
      </c>
      <c r="AC7" s="198">
        <v>4.3600000000000003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7.84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98.41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4.1399999999999997</v>
      </c>
      <c r="G8" s="198">
        <v>0</v>
      </c>
      <c r="H8" s="198">
        <v>0</v>
      </c>
      <c r="I8" s="198">
        <v>0</v>
      </c>
      <c r="J8" s="198">
        <v>0</v>
      </c>
      <c r="K8" s="198">
        <v>2.92</v>
      </c>
      <c r="L8" s="198">
        <v>1.93</v>
      </c>
      <c r="M8" s="198">
        <v>0</v>
      </c>
      <c r="N8" s="198">
        <v>1.07</v>
      </c>
      <c r="O8" s="198">
        <v>1.78</v>
      </c>
      <c r="P8" s="198">
        <v>2.21</v>
      </c>
      <c r="Q8" s="198">
        <v>0.15</v>
      </c>
      <c r="R8" s="198">
        <v>0.19</v>
      </c>
      <c r="S8" s="198">
        <v>0.24</v>
      </c>
      <c r="T8" s="198">
        <v>0</v>
      </c>
      <c r="U8" s="198">
        <v>8.08</v>
      </c>
      <c r="V8" s="198">
        <v>0.13</v>
      </c>
      <c r="W8" s="198">
        <v>0.42</v>
      </c>
      <c r="X8" s="198">
        <v>1.33</v>
      </c>
      <c r="Y8" s="198">
        <v>0</v>
      </c>
      <c r="Z8" s="198">
        <v>2.5</v>
      </c>
      <c r="AA8" s="198">
        <v>0.63</v>
      </c>
      <c r="AB8" s="198">
        <v>0</v>
      </c>
      <c r="AC8" s="198">
        <v>4.3600000000000003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19.05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100.38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4.1399999999999997</v>
      </c>
      <c r="G9" s="198">
        <v>0</v>
      </c>
      <c r="H9" s="198">
        <v>0</v>
      </c>
      <c r="I9" s="198">
        <v>0</v>
      </c>
      <c r="J9" s="198">
        <v>0</v>
      </c>
      <c r="K9" s="198">
        <v>2.92</v>
      </c>
      <c r="L9" s="198">
        <v>1.93</v>
      </c>
      <c r="M9" s="198">
        <v>0</v>
      </c>
      <c r="N9" s="198">
        <v>1.07</v>
      </c>
      <c r="O9" s="198">
        <v>1.78</v>
      </c>
      <c r="P9" s="198">
        <v>2.21</v>
      </c>
      <c r="Q9" s="198">
        <v>0.15</v>
      </c>
      <c r="R9" s="198">
        <v>0.19</v>
      </c>
      <c r="S9" s="198">
        <v>0.24</v>
      </c>
      <c r="T9" s="198">
        <v>0</v>
      </c>
      <c r="U9" s="198">
        <v>8.08</v>
      </c>
      <c r="V9" s="198">
        <v>0.13</v>
      </c>
      <c r="W9" s="198">
        <v>0.42</v>
      </c>
      <c r="X9" s="198">
        <v>1.33</v>
      </c>
      <c r="Y9" s="198">
        <v>0</v>
      </c>
      <c r="Z9" s="198">
        <v>2.5</v>
      </c>
      <c r="AA9" s="198">
        <v>0.63</v>
      </c>
      <c r="AB9" s="198">
        <v>0</v>
      </c>
      <c r="AC9" s="198">
        <v>4.3600000000000003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19.05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108.07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4.1399999999999997</v>
      </c>
      <c r="G10" s="198">
        <v>0</v>
      </c>
      <c r="H10" s="198">
        <v>0</v>
      </c>
      <c r="I10" s="198">
        <v>0</v>
      </c>
      <c r="J10" s="198">
        <v>0</v>
      </c>
      <c r="K10" s="198">
        <v>2.92</v>
      </c>
      <c r="L10" s="198">
        <v>1.93</v>
      </c>
      <c r="M10" s="198">
        <v>0</v>
      </c>
      <c r="N10" s="198">
        <v>1.07</v>
      </c>
      <c r="O10" s="198">
        <v>1.78</v>
      </c>
      <c r="P10" s="198">
        <v>2.21</v>
      </c>
      <c r="Q10" s="198">
        <v>0.15</v>
      </c>
      <c r="R10" s="198">
        <v>0.19</v>
      </c>
      <c r="S10" s="198">
        <v>0.24</v>
      </c>
      <c r="T10" s="198">
        <v>0</v>
      </c>
      <c r="U10" s="198">
        <v>8.08</v>
      </c>
      <c r="V10" s="198">
        <v>0.13</v>
      </c>
      <c r="W10" s="198">
        <v>0.42</v>
      </c>
      <c r="X10" s="198">
        <v>1.33</v>
      </c>
      <c r="Y10" s="198">
        <v>0</v>
      </c>
      <c r="Z10" s="198">
        <v>2.5</v>
      </c>
      <c r="AA10" s="198">
        <v>0.63</v>
      </c>
      <c r="AB10" s="198">
        <v>0</v>
      </c>
      <c r="AC10" s="198">
        <v>4.3600000000000003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19.05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120.57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4.1399999999999997</v>
      </c>
      <c r="G11" s="198">
        <v>0</v>
      </c>
      <c r="H11" s="198">
        <v>0</v>
      </c>
      <c r="I11" s="198">
        <v>0</v>
      </c>
      <c r="J11" s="198">
        <v>0</v>
      </c>
      <c r="K11" s="198">
        <v>2.92</v>
      </c>
      <c r="L11" s="198">
        <v>1.93</v>
      </c>
      <c r="M11" s="198">
        <v>0</v>
      </c>
      <c r="N11" s="198">
        <v>1.07</v>
      </c>
      <c r="O11" s="198">
        <v>1.78</v>
      </c>
      <c r="P11" s="198">
        <v>2.21</v>
      </c>
      <c r="Q11" s="198">
        <v>0.15</v>
      </c>
      <c r="R11" s="198">
        <v>0.19</v>
      </c>
      <c r="S11" s="198">
        <v>0.24</v>
      </c>
      <c r="T11" s="198">
        <v>0</v>
      </c>
      <c r="U11" s="198">
        <v>8.08</v>
      </c>
      <c r="V11" s="198">
        <v>0.13</v>
      </c>
      <c r="W11" s="198">
        <v>0.42</v>
      </c>
      <c r="X11" s="198">
        <v>1.33</v>
      </c>
      <c r="Y11" s="198">
        <v>0</v>
      </c>
      <c r="Z11" s="198">
        <v>2.5</v>
      </c>
      <c r="AA11" s="198">
        <v>0.63</v>
      </c>
      <c r="AB11" s="198">
        <v>0</v>
      </c>
      <c r="AC11" s="198">
        <v>4.3600000000000003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19.05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83.09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4.1399999999999997</v>
      </c>
      <c r="G12" s="198">
        <v>0</v>
      </c>
      <c r="H12" s="198">
        <v>0</v>
      </c>
      <c r="I12" s="198">
        <v>0</v>
      </c>
      <c r="J12" s="198">
        <v>0</v>
      </c>
      <c r="K12" s="198">
        <v>3.11</v>
      </c>
      <c r="L12" s="198">
        <v>1.93</v>
      </c>
      <c r="M12" s="198">
        <v>0</v>
      </c>
      <c r="N12" s="198">
        <v>1.07</v>
      </c>
      <c r="O12" s="198">
        <v>1.78</v>
      </c>
      <c r="P12" s="198">
        <v>2.21</v>
      </c>
      <c r="Q12" s="198">
        <v>0.15</v>
      </c>
      <c r="R12" s="198">
        <v>0.19</v>
      </c>
      <c r="S12" s="198">
        <v>0.24</v>
      </c>
      <c r="T12" s="198">
        <v>0</v>
      </c>
      <c r="U12" s="198">
        <v>8.08</v>
      </c>
      <c r="V12" s="198">
        <v>0.13</v>
      </c>
      <c r="W12" s="198">
        <v>0.42</v>
      </c>
      <c r="X12" s="198">
        <v>1.33</v>
      </c>
      <c r="Y12" s="198">
        <v>0</v>
      </c>
      <c r="Z12" s="198">
        <v>2.5</v>
      </c>
      <c r="AA12" s="198">
        <v>0.63</v>
      </c>
      <c r="AB12" s="198">
        <v>0</v>
      </c>
      <c r="AC12" s="198">
        <v>4.3600000000000003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19.05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96.71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4.1399999999999997</v>
      </c>
      <c r="G13" s="198">
        <v>0</v>
      </c>
      <c r="H13" s="198">
        <v>0</v>
      </c>
      <c r="I13" s="198">
        <v>0</v>
      </c>
      <c r="J13" s="198">
        <v>0</v>
      </c>
      <c r="K13" s="198">
        <v>3.24</v>
      </c>
      <c r="L13" s="198">
        <v>1.93</v>
      </c>
      <c r="M13" s="198">
        <v>0</v>
      </c>
      <c r="N13" s="198">
        <v>1.07</v>
      </c>
      <c r="O13" s="198">
        <v>1.78</v>
      </c>
      <c r="P13" s="198">
        <v>2.21</v>
      </c>
      <c r="Q13" s="198">
        <v>0.15</v>
      </c>
      <c r="R13" s="198">
        <v>0.19</v>
      </c>
      <c r="S13" s="198">
        <v>0.24</v>
      </c>
      <c r="T13" s="198">
        <v>0</v>
      </c>
      <c r="U13" s="198">
        <v>8.08</v>
      </c>
      <c r="V13" s="198">
        <v>0.13</v>
      </c>
      <c r="W13" s="198">
        <v>0.42</v>
      </c>
      <c r="X13" s="198">
        <v>1.33</v>
      </c>
      <c r="Y13" s="198">
        <v>0</v>
      </c>
      <c r="Z13" s="198">
        <v>2.5</v>
      </c>
      <c r="AA13" s="198">
        <v>0.63</v>
      </c>
      <c r="AB13" s="198">
        <v>0</v>
      </c>
      <c r="AC13" s="198">
        <v>4.3600000000000003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19.05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104.02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4.1399999999999997</v>
      </c>
      <c r="G14" s="198">
        <v>0</v>
      </c>
      <c r="H14" s="198">
        <v>0</v>
      </c>
      <c r="I14" s="198">
        <v>0</v>
      </c>
      <c r="J14" s="198">
        <v>0</v>
      </c>
      <c r="K14" s="198">
        <v>3.43</v>
      </c>
      <c r="L14" s="198">
        <v>1.93</v>
      </c>
      <c r="M14" s="198">
        <v>0</v>
      </c>
      <c r="N14" s="198">
        <v>1.07</v>
      </c>
      <c r="O14" s="198">
        <v>1.78</v>
      </c>
      <c r="P14" s="198">
        <v>2.21</v>
      </c>
      <c r="Q14" s="198">
        <v>0.15</v>
      </c>
      <c r="R14" s="198">
        <v>0.19</v>
      </c>
      <c r="S14" s="198">
        <v>0.24</v>
      </c>
      <c r="T14" s="198">
        <v>0</v>
      </c>
      <c r="U14" s="198">
        <v>8.08</v>
      </c>
      <c r="V14" s="198">
        <v>0.13</v>
      </c>
      <c r="W14" s="198">
        <v>0.42</v>
      </c>
      <c r="X14" s="198">
        <v>1.33</v>
      </c>
      <c r="Y14" s="198">
        <v>0</v>
      </c>
      <c r="Z14" s="198">
        <v>2.5</v>
      </c>
      <c r="AA14" s="198">
        <v>0.63</v>
      </c>
      <c r="AB14" s="198">
        <v>0</v>
      </c>
      <c r="AC14" s="198">
        <v>4.3600000000000003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19.05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116.15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4.1399999999999997</v>
      </c>
      <c r="G15" s="198">
        <v>0</v>
      </c>
      <c r="H15" s="198">
        <v>0</v>
      </c>
      <c r="I15" s="198">
        <v>0</v>
      </c>
      <c r="J15" s="198">
        <v>0</v>
      </c>
      <c r="K15" s="198">
        <v>3.62</v>
      </c>
      <c r="L15" s="198">
        <v>1.93</v>
      </c>
      <c r="M15" s="198">
        <v>0</v>
      </c>
      <c r="N15" s="198">
        <v>1.07</v>
      </c>
      <c r="O15" s="198">
        <v>1.78</v>
      </c>
      <c r="P15" s="198">
        <v>2.21</v>
      </c>
      <c r="Q15" s="198">
        <v>0.15</v>
      </c>
      <c r="R15" s="198">
        <v>0.19</v>
      </c>
      <c r="S15" s="198">
        <v>0.24</v>
      </c>
      <c r="T15" s="198">
        <v>0</v>
      </c>
      <c r="U15" s="198">
        <v>8.08</v>
      </c>
      <c r="V15" s="198">
        <v>0.13</v>
      </c>
      <c r="W15" s="198">
        <v>0.42</v>
      </c>
      <c r="X15" s="198">
        <v>1.33</v>
      </c>
      <c r="Y15" s="198">
        <v>0</v>
      </c>
      <c r="Z15" s="198">
        <v>2.5</v>
      </c>
      <c r="AA15" s="198">
        <v>0.63</v>
      </c>
      <c r="AB15" s="198">
        <v>0</v>
      </c>
      <c r="AC15" s="198">
        <v>4.3600000000000003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19.05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89.52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4.1399999999999997</v>
      </c>
      <c r="G16" s="198">
        <v>0</v>
      </c>
      <c r="H16" s="198">
        <v>0</v>
      </c>
      <c r="I16" s="198">
        <v>0</v>
      </c>
      <c r="J16" s="198">
        <v>0</v>
      </c>
      <c r="K16" s="198">
        <v>3.81</v>
      </c>
      <c r="L16" s="198">
        <v>1.93</v>
      </c>
      <c r="M16" s="198">
        <v>0</v>
      </c>
      <c r="N16" s="198">
        <v>1.07</v>
      </c>
      <c r="O16" s="198">
        <v>1.78</v>
      </c>
      <c r="P16" s="198">
        <v>2.21</v>
      </c>
      <c r="Q16" s="198">
        <v>0.15</v>
      </c>
      <c r="R16" s="198">
        <v>0.19</v>
      </c>
      <c r="S16" s="198">
        <v>0.24</v>
      </c>
      <c r="T16" s="198">
        <v>0</v>
      </c>
      <c r="U16" s="198">
        <v>8.08</v>
      </c>
      <c r="V16" s="198">
        <v>0.13</v>
      </c>
      <c r="W16" s="198">
        <v>0.42</v>
      </c>
      <c r="X16" s="198">
        <v>1.33</v>
      </c>
      <c r="Y16" s="198">
        <v>0</v>
      </c>
      <c r="Z16" s="198">
        <v>2.5</v>
      </c>
      <c r="AA16" s="198">
        <v>0.63</v>
      </c>
      <c r="AB16" s="198">
        <v>0</v>
      </c>
      <c r="AC16" s="198">
        <v>4.3600000000000003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19.05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86.75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4.1399999999999997</v>
      </c>
      <c r="G17" s="198">
        <v>0</v>
      </c>
      <c r="H17" s="198">
        <v>0</v>
      </c>
      <c r="I17" s="198">
        <v>0</v>
      </c>
      <c r="J17" s="198">
        <v>0</v>
      </c>
      <c r="K17" s="198">
        <v>4.0599999999999996</v>
      </c>
      <c r="L17" s="198">
        <v>1.93</v>
      </c>
      <c r="M17" s="198">
        <v>0</v>
      </c>
      <c r="N17" s="198">
        <v>1.07</v>
      </c>
      <c r="O17" s="198">
        <v>1.78</v>
      </c>
      <c r="P17" s="198">
        <v>2.21</v>
      </c>
      <c r="Q17" s="198">
        <v>0.15</v>
      </c>
      <c r="R17" s="198">
        <v>0.19</v>
      </c>
      <c r="S17" s="198">
        <v>0.24</v>
      </c>
      <c r="T17" s="198">
        <v>0</v>
      </c>
      <c r="U17" s="198">
        <v>8.08</v>
      </c>
      <c r="V17" s="198">
        <v>0.13</v>
      </c>
      <c r="W17" s="198">
        <v>0.42</v>
      </c>
      <c r="X17" s="198">
        <v>1.33</v>
      </c>
      <c r="Y17" s="198">
        <v>0</v>
      </c>
      <c r="Z17" s="198">
        <v>2.5</v>
      </c>
      <c r="AA17" s="198">
        <v>0.63</v>
      </c>
      <c r="AB17" s="198">
        <v>0</v>
      </c>
      <c r="AC17" s="198">
        <v>4.3600000000000003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19.05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94.6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4.1399999999999997</v>
      </c>
      <c r="G18" s="198">
        <v>0</v>
      </c>
      <c r="H18" s="198">
        <v>0</v>
      </c>
      <c r="I18" s="198">
        <v>0</v>
      </c>
      <c r="J18" s="198">
        <v>0</v>
      </c>
      <c r="K18" s="198">
        <v>4.3099999999999996</v>
      </c>
      <c r="L18" s="198">
        <v>1.93</v>
      </c>
      <c r="M18" s="198">
        <v>0</v>
      </c>
      <c r="N18" s="198">
        <v>1.07</v>
      </c>
      <c r="O18" s="198">
        <v>1.78</v>
      </c>
      <c r="P18" s="198">
        <v>2.21</v>
      </c>
      <c r="Q18" s="198">
        <v>0.15</v>
      </c>
      <c r="R18" s="198">
        <v>0.19</v>
      </c>
      <c r="S18" s="198">
        <v>0.24</v>
      </c>
      <c r="T18" s="198">
        <v>0</v>
      </c>
      <c r="U18" s="198">
        <v>8.08</v>
      </c>
      <c r="V18" s="198">
        <v>0.13</v>
      </c>
      <c r="W18" s="198">
        <v>0.42</v>
      </c>
      <c r="X18" s="198">
        <v>1.33</v>
      </c>
      <c r="Y18" s="198">
        <v>0</v>
      </c>
      <c r="Z18" s="198">
        <v>2.5</v>
      </c>
      <c r="AA18" s="198">
        <v>0.63</v>
      </c>
      <c r="AB18" s="198">
        <v>0</v>
      </c>
      <c r="AC18" s="198">
        <v>4.0999999999999996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29.05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99.76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4.1399999999999997</v>
      </c>
      <c r="G19" s="198">
        <v>0</v>
      </c>
      <c r="H19" s="198">
        <v>0</v>
      </c>
      <c r="I19" s="198">
        <v>0</v>
      </c>
      <c r="J19" s="198">
        <v>0</v>
      </c>
      <c r="K19" s="198">
        <v>4.57</v>
      </c>
      <c r="L19" s="198">
        <v>1.93</v>
      </c>
      <c r="M19" s="198">
        <v>0</v>
      </c>
      <c r="N19" s="198">
        <v>1.07</v>
      </c>
      <c r="O19" s="198">
        <v>1.78</v>
      </c>
      <c r="P19" s="198">
        <v>2.21</v>
      </c>
      <c r="Q19" s="198">
        <v>0.15</v>
      </c>
      <c r="R19" s="198">
        <v>0.19</v>
      </c>
      <c r="S19" s="198">
        <v>0.24</v>
      </c>
      <c r="T19" s="198">
        <v>0</v>
      </c>
      <c r="U19" s="198">
        <v>8.08</v>
      </c>
      <c r="V19" s="198">
        <v>0.13</v>
      </c>
      <c r="W19" s="198">
        <v>0.42</v>
      </c>
      <c r="X19" s="198">
        <v>1.33</v>
      </c>
      <c r="Y19" s="198">
        <v>0</v>
      </c>
      <c r="Z19" s="198">
        <v>2.5</v>
      </c>
      <c r="AA19" s="198">
        <v>0.63</v>
      </c>
      <c r="AB19" s="198">
        <v>0</v>
      </c>
      <c r="AC19" s="198">
        <v>4.0999999999999996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29.05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99.76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4.1399999999999997</v>
      </c>
      <c r="G20" s="198">
        <v>0</v>
      </c>
      <c r="H20" s="198">
        <v>0</v>
      </c>
      <c r="I20" s="198">
        <v>0</v>
      </c>
      <c r="J20" s="198">
        <v>0</v>
      </c>
      <c r="K20" s="198">
        <v>4.82</v>
      </c>
      <c r="L20" s="198">
        <v>1.93</v>
      </c>
      <c r="M20" s="198">
        <v>0</v>
      </c>
      <c r="N20" s="198">
        <v>1.07</v>
      </c>
      <c r="O20" s="198">
        <v>1.78</v>
      </c>
      <c r="P20" s="198">
        <v>2.21</v>
      </c>
      <c r="Q20" s="198">
        <v>0.15</v>
      </c>
      <c r="R20" s="198">
        <v>0.19</v>
      </c>
      <c r="S20" s="198">
        <v>0.24</v>
      </c>
      <c r="T20" s="198">
        <v>0</v>
      </c>
      <c r="U20" s="198">
        <v>8.08</v>
      </c>
      <c r="V20" s="198">
        <v>0.13</v>
      </c>
      <c r="W20" s="198">
        <v>0.42</v>
      </c>
      <c r="X20" s="198">
        <v>1.33</v>
      </c>
      <c r="Y20" s="198">
        <v>0</v>
      </c>
      <c r="Z20" s="198">
        <v>2.5</v>
      </c>
      <c r="AA20" s="198">
        <v>0.63</v>
      </c>
      <c r="AB20" s="198">
        <v>0</v>
      </c>
      <c r="AC20" s="198">
        <v>4.0999999999999996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29.05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109.76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4.1399999999999997</v>
      </c>
      <c r="G21" s="198">
        <v>0</v>
      </c>
      <c r="H21" s="198">
        <v>0</v>
      </c>
      <c r="I21" s="198">
        <v>0</v>
      </c>
      <c r="J21" s="198">
        <v>0</v>
      </c>
      <c r="K21" s="198">
        <v>5.07</v>
      </c>
      <c r="L21" s="198">
        <v>1.93</v>
      </c>
      <c r="M21" s="198">
        <v>0</v>
      </c>
      <c r="N21" s="198">
        <v>1.07</v>
      </c>
      <c r="O21" s="198">
        <v>1.78</v>
      </c>
      <c r="P21" s="198">
        <v>2.21</v>
      </c>
      <c r="Q21" s="198">
        <v>0.15</v>
      </c>
      <c r="R21" s="198">
        <v>0.19</v>
      </c>
      <c r="S21" s="198">
        <v>0.24</v>
      </c>
      <c r="T21" s="198">
        <v>0</v>
      </c>
      <c r="U21" s="198">
        <v>8.08</v>
      </c>
      <c r="V21" s="198">
        <v>0.13</v>
      </c>
      <c r="W21" s="198">
        <v>0.42</v>
      </c>
      <c r="X21" s="198">
        <v>1.33</v>
      </c>
      <c r="Y21" s="198">
        <v>0</v>
      </c>
      <c r="Z21" s="198">
        <v>2.5</v>
      </c>
      <c r="AA21" s="198">
        <v>0.63</v>
      </c>
      <c r="AB21" s="198">
        <v>0</v>
      </c>
      <c r="AC21" s="198">
        <v>4.0999999999999996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29.05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114.76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4.1399999999999997</v>
      </c>
      <c r="G22" s="198">
        <v>0</v>
      </c>
      <c r="H22" s="198">
        <v>0</v>
      </c>
      <c r="I22" s="198">
        <v>0</v>
      </c>
      <c r="J22" s="198">
        <v>0</v>
      </c>
      <c r="K22" s="198">
        <v>5.32</v>
      </c>
      <c r="L22" s="198">
        <v>1.93</v>
      </c>
      <c r="M22" s="198">
        <v>0</v>
      </c>
      <c r="N22" s="198">
        <v>1.07</v>
      </c>
      <c r="O22" s="198">
        <v>1.78</v>
      </c>
      <c r="P22" s="198">
        <v>2.21</v>
      </c>
      <c r="Q22" s="198">
        <v>0.15</v>
      </c>
      <c r="R22" s="198">
        <v>0.19</v>
      </c>
      <c r="S22" s="198">
        <v>0.24</v>
      </c>
      <c r="T22" s="198">
        <v>0</v>
      </c>
      <c r="U22" s="198">
        <v>8.08</v>
      </c>
      <c r="V22" s="198">
        <v>0.13</v>
      </c>
      <c r="W22" s="198">
        <v>0.42</v>
      </c>
      <c r="X22" s="198">
        <v>1.33</v>
      </c>
      <c r="Y22" s="198">
        <v>0</v>
      </c>
      <c r="Z22" s="198">
        <v>2.5</v>
      </c>
      <c r="AA22" s="198">
        <v>0.63</v>
      </c>
      <c r="AB22" s="198">
        <v>0</v>
      </c>
      <c r="AC22" s="198">
        <v>4.0999999999999996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29.05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114.76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4.1399999999999997</v>
      </c>
      <c r="G23" s="198">
        <v>0</v>
      </c>
      <c r="H23" s="198">
        <v>0</v>
      </c>
      <c r="I23" s="198">
        <v>0</v>
      </c>
      <c r="J23" s="198">
        <v>0</v>
      </c>
      <c r="K23" s="198">
        <v>5.64</v>
      </c>
      <c r="L23" s="198">
        <v>1.93</v>
      </c>
      <c r="M23" s="198">
        <v>0</v>
      </c>
      <c r="N23" s="198">
        <v>1.07</v>
      </c>
      <c r="O23" s="198">
        <v>1.78</v>
      </c>
      <c r="P23" s="198">
        <v>2.21</v>
      </c>
      <c r="Q23" s="198">
        <v>0.15</v>
      </c>
      <c r="R23" s="198">
        <v>0.19</v>
      </c>
      <c r="S23" s="198">
        <v>0.24</v>
      </c>
      <c r="T23" s="198">
        <v>0</v>
      </c>
      <c r="U23" s="198">
        <v>8.08</v>
      </c>
      <c r="V23" s="198">
        <v>0.13</v>
      </c>
      <c r="W23" s="198">
        <v>0.42</v>
      </c>
      <c r="X23" s="198">
        <v>1.33</v>
      </c>
      <c r="Y23" s="198">
        <v>0</v>
      </c>
      <c r="Z23" s="198">
        <v>2.5</v>
      </c>
      <c r="AA23" s="198">
        <v>0.63</v>
      </c>
      <c r="AB23" s="198">
        <v>0</v>
      </c>
      <c r="AC23" s="198">
        <v>4.0999999999999996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29.05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119.76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4.1399999999999997</v>
      </c>
      <c r="G24" s="198">
        <v>0</v>
      </c>
      <c r="H24" s="198">
        <v>0</v>
      </c>
      <c r="I24" s="198">
        <v>0</v>
      </c>
      <c r="J24" s="198">
        <v>0</v>
      </c>
      <c r="K24" s="198">
        <v>5.84</v>
      </c>
      <c r="L24" s="198">
        <v>4.6900000000000004</v>
      </c>
      <c r="M24" s="198">
        <v>0</v>
      </c>
      <c r="N24" s="198">
        <v>1.07</v>
      </c>
      <c r="O24" s="198">
        <v>1.78</v>
      </c>
      <c r="P24" s="198">
        <v>2.21</v>
      </c>
      <c r="Q24" s="198">
        <v>0.15</v>
      </c>
      <c r="R24" s="198">
        <v>0.19</v>
      </c>
      <c r="S24" s="198">
        <v>0.24</v>
      </c>
      <c r="T24" s="198">
        <v>0</v>
      </c>
      <c r="U24" s="198">
        <v>8.08</v>
      </c>
      <c r="V24" s="198">
        <v>0.13</v>
      </c>
      <c r="W24" s="198">
        <v>0.42</v>
      </c>
      <c r="X24" s="198">
        <v>1.33</v>
      </c>
      <c r="Y24" s="198">
        <v>0</v>
      </c>
      <c r="Z24" s="198">
        <v>2.5</v>
      </c>
      <c r="AA24" s="198">
        <v>0.63</v>
      </c>
      <c r="AB24" s="198">
        <v>0</v>
      </c>
      <c r="AC24" s="198">
        <v>4.0999999999999996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29.05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124.76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4.1399999999999997</v>
      </c>
      <c r="G25" s="198">
        <v>0</v>
      </c>
      <c r="H25" s="198">
        <v>0</v>
      </c>
      <c r="I25" s="198">
        <v>0</v>
      </c>
      <c r="J25" s="198">
        <v>0</v>
      </c>
      <c r="K25" s="198">
        <v>5.84</v>
      </c>
      <c r="L25" s="198">
        <v>2.11</v>
      </c>
      <c r="M25" s="198">
        <v>0</v>
      </c>
      <c r="N25" s="198">
        <v>1.07</v>
      </c>
      <c r="O25" s="198">
        <v>1.78</v>
      </c>
      <c r="P25" s="198">
        <v>2.21</v>
      </c>
      <c r="Q25" s="198">
        <v>0.15</v>
      </c>
      <c r="R25" s="198">
        <v>0.19</v>
      </c>
      <c r="S25" s="198">
        <v>0.24</v>
      </c>
      <c r="T25" s="198">
        <v>0</v>
      </c>
      <c r="U25" s="198">
        <v>8.08</v>
      </c>
      <c r="V25" s="198">
        <v>0.13</v>
      </c>
      <c r="W25" s="198">
        <v>0.42</v>
      </c>
      <c r="X25" s="198">
        <v>1.33</v>
      </c>
      <c r="Y25" s="198">
        <v>0</v>
      </c>
      <c r="Z25" s="198">
        <v>2.5</v>
      </c>
      <c r="AA25" s="198">
        <v>0.63</v>
      </c>
      <c r="AB25" s="198">
        <v>0</v>
      </c>
      <c r="AC25" s="198">
        <v>3.97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29.05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126.72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4.1399999999999997</v>
      </c>
      <c r="G26" s="198">
        <v>0</v>
      </c>
      <c r="H26" s="198">
        <v>0</v>
      </c>
      <c r="I26" s="198">
        <v>0</v>
      </c>
      <c r="J26" s="198">
        <v>0</v>
      </c>
      <c r="K26" s="198">
        <v>5.84</v>
      </c>
      <c r="L26" s="198">
        <v>2.19</v>
      </c>
      <c r="M26" s="198">
        <v>0</v>
      </c>
      <c r="N26" s="198">
        <v>1.07</v>
      </c>
      <c r="O26" s="198">
        <v>1.78</v>
      </c>
      <c r="P26" s="198">
        <v>2.21</v>
      </c>
      <c r="Q26" s="198">
        <v>0.15</v>
      </c>
      <c r="R26" s="198">
        <v>0.19</v>
      </c>
      <c r="S26" s="198">
        <v>0.24</v>
      </c>
      <c r="T26" s="198">
        <v>0</v>
      </c>
      <c r="U26" s="198">
        <v>8.08</v>
      </c>
      <c r="V26" s="198">
        <v>0.13</v>
      </c>
      <c r="W26" s="198">
        <v>0.42</v>
      </c>
      <c r="X26" s="198">
        <v>1.33</v>
      </c>
      <c r="Y26" s="198">
        <v>0</v>
      </c>
      <c r="Z26" s="198">
        <v>2.5</v>
      </c>
      <c r="AA26" s="198">
        <v>0.63</v>
      </c>
      <c r="AB26" s="198">
        <v>0</v>
      </c>
      <c r="AC26" s="198">
        <v>3.97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29.05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127.76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4.1399999999999997</v>
      </c>
      <c r="G27" s="198">
        <v>0</v>
      </c>
      <c r="H27" s="198">
        <v>0</v>
      </c>
      <c r="I27" s="198">
        <v>0</v>
      </c>
      <c r="J27" s="198">
        <v>0</v>
      </c>
      <c r="K27" s="198">
        <v>5.84</v>
      </c>
      <c r="L27" s="198">
        <v>2.25</v>
      </c>
      <c r="M27" s="198">
        <v>0</v>
      </c>
      <c r="N27" s="198">
        <v>1.07</v>
      </c>
      <c r="O27" s="198">
        <v>1.78</v>
      </c>
      <c r="P27" s="198">
        <v>2.21</v>
      </c>
      <c r="Q27" s="198">
        <v>0.15</v>
      </c>
      <c r="R27" s="198">
        <v>0.19</v>
      </c>
      <c r="S27" s="198">
        <v>0.24</v>
      </c>
      <c r="T27" s="198">
        <v>0</v>
      </c>
      <c r="U27" s="198">
        <v>8.08</v>
      </c>
      <c r="V27" s="198">
        <v>0.13</v>
      </c>
      <c r="W27" s="198">
        <v>0.42</v>
      </c>
      <c r="X27" s="198">
        <v>1.33</v>
      </c>
      <c r="Y27" s="198">
        <v>0</v>
      </c>
      <c r="Z27" s="198">
        <v>2.5</v>
      </c>
      <c r="AA27" s="198">
        <v>0.63</v>
      </c>
      <c r="AB27" s="198">
        <v>0</v>
      </c>
      <c r="AC27" s="198">
        <v>3.97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29.05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126.72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4.1399999999999997</v>
      </c>
      <c r="G28" s="198">
        <v>0</v>
      </c>
      <c r="H28" s="198">
        <v>0</v>
      </c>
      <c r="I28" s="198">
        <v>0</v>
      </c>
      <c r="J28" s="198">
        <v>0</v>
      </c>
      <c r="K28" s="198">
        <v>5.84</v>
      </c>
      <c r="L28" s="198">
        <v>2.25</v>
      </c>
      <c r="M28" s="198">
        <v>0</v>
      </c>
      <c r="N28" s="198">
        <v>1.07</v>
      </c>
      <c r="O28" s="198">
        <v>1.78</v>
      </c>
      <c r="P28" s="198">
        <v>2.21</v>
      </c>
      <c r="Q28" s="198">
        <v>0.15</v>
      </c>
      <c r="R28" s="198">
        <v>0.19</v>
      </c>
      <c r="S28" s="198">
        <v>0.24</v>
      </c>
      <c r="T28" s="198">
        <v>0</v>
      </c>
      <c r="U28" s="198">
        <v>8.08</v>
      </c>
      <c r="V28" s="198">
        <v>0.13</v>
      </c>
      <c r="W28" s="198">
        <v>0.42</v>
      </c>
      <c r="X28" s="198">
        <v>1.33</v>
      </c>
      <c r="Y28" s="198">
        <v>0</v>
      </c>
      <c r="Z28" s="198">
        <v>2.5</v>
      </c>
      <c r="AA28" s="198">
        <v>0.63</v>
      </c>
      <c r="AB28" s="198">
        <v>0</v>
      </c>
      <c r="AC28" s="198">
        <v>3.97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29.05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127.76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4.1399999999999997</v>
      </c>
      <c r="G29" s="198">
        <v>0</v>
      </c>
      <c r="H29" s="198">
        <v>0</v>
      </c>
      <c r="I29" s="198">
        <v>0</v>
      </c>
      <c r="J29" s="198">
        <v>0</v>
      </c>
      <c r="K29" s="198">
        <v>5.84</v>
      </c>
      <c r="L29" s="198">
        <v>2.25</v>
      </c>
      <c r="M29" s="198">
        <v>0</v>
      </c>
      <c r="N29" s="198">
        <v>1.07</v>
      </c>
      <c r="O29" s="198">
        <v>1.78</v>
      </c>
      <c r="P29" s="198">
        <v>2.21</v>
      </c>
      <c r="Q29" s="198">
        <v>0.15</v>
      </c>
      <c r="R29" s="198">
        <v>0.19</v>
      </c>
      <c r="S29" s="198">
        <v>0.24</v>
      </c>
      <c r="T29" s="198">
        <v>0</v>
      </c>
      <c r="U29" s="198">
        <v>8.08</v>
      </c>
      <c r="V29" s="198">
        <v>0.13</v>
      </c>
      <c r="W29" s="198">
        <v>0.42</v>
      </c>
      <c r="X29" s="198">
        <v>1.33</v>
      </c>
      <c r="Y29" s="198">
        <v>0</v>
      </c>
      <c r="Z29" s="198">
        <v>2.5</v>
      </c>
      <c r="AA29" s="198">
        <v>0.63</v>
      </c>
      <c r="AB29" s="198">
        <v>0</v>
      </c>
      <c r="AC29" s="198">
        <v>4.3600000000000003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29.05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126.72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4.1399999999999997</v>
      </c>
      <c r="G30" s="198">
        <v>0</v>
      </c>
      <c r="H30" s="198">
        <v>0</v>
      </c>
      <c r="I30" s="198">
        <v>0</v>
      </c>
      <c r="J30" s="198">
        <v>0</v>
      </c>
      <c r="K30" s="198">
        <v>5.84</v>
      </c>
      <c r="L30" s="198">
        <v>2.25</v>
      </c>
      <c r="M30" s="198">
        <v>0</v>
      </c>
      <c r="N30" s="198">
        <v>1.07</v>
      </c>
      <c r="O30" s="198">
        <v>1.78</v>
      </c>
      <c r="P30" s="198">
        <v>2.21</v>
      </c>
      <c r="Q30" s="198">
        <v>0.15</v>
      </c>
      <c r="R30" s="198">
        <v>0.19</v>
      </c>
      <c r="S30" s="198">
        <v>0.24</v>
      </c>
      <c r="T30" s="198">
        <v>0</v>
      </c>
      <c r="U30" s="198">
        <v>8.08</v>
      </c>
      <c r="V30" s="198">
        <v>0.13</v>
      </c>
      <c r="W30" s="198">
        <v>0.42</v>
      </c>
      <c r="X30" s="198">
        <v>1.33</v>
      </c>
      <c r="Y30" s="198">
        <v>0</v>
      </c>
      <c r="Z30" s="198">
        <v>2.5</v>
      </c>
      <c r="AA30" s="198">
        <v>0.63</v>
      </c>
      <c r="AB30" s="198">
        <v>0</v>
      </c>
      <c r="AC30" s="198">
        <v>4.3600000000000003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29.05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127.76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4.1399999999999997</v>
      </c>
      <c r="G31" s="198">
        <v>0</v>
      </c>
      <c r="H31" s="198">
        <v>0</v>
      </c>
      <c r="I31" s="198">
        <v>0</v>
      </c>
      <c r="J31" s="198">
        <v>0</v>
      </c>
      <c r="K31" s="198">
        <v>5.84</v>
      </c>
      <c r="L31" s="198">
        <v>2.25</v>
      </c>
      <c r="M31" s="198">
        <v>0</v>
      </c>
      <c r="N31" s="198">
        <v>1.07</v>
      </c>
      <c r="O31" s="198">
        <v>1.78</v>
      </c>
      <c r="P31" s="198">
        <v>2.21</v>
      </c>
      <c r="Q31" s="198">
        <v>0.15</v>
      </c>
      <c r="R31" s="198">
        <v>0.19</v>
      </c>
      <c r="S31" s="198">
        <v>0.24</v>
      </c>
      <c r="T31" s="198">
        <v>0</v>
      </c>
      <c r="U31" s="198">
        <v>8.08</v>
      </c>
      <c r="V31" s="198">
        <v>0.13</v>
      </c>
      <c r="W31" s="198">
        <v>0.42</v>
      </c>
      <c r="X31" s="198">
        <v>1.33</v>
      </c>
      <c r="Y31" s="198">
        <v>0</v>
      </c>
      <c r="Z31" s="198">
        <v>2.5</v>
      </c>
      <c r="AA31" s="198">
        <v>0.63</v>
      </c>
      <c r="AB31" s="198">
        <v>0</v>
      </c>
      <c r="AC31" s="198">
        <v>4.3600000000000003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28.25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124.76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4.1399999999999997</v>
      </c>
      <c r="G32" s="198">
        <v>0</v>
      </c>
      <c r="H32" s="198">
        <v>0</v>
      </c>
      <c r="I32" s="198">
        <v>0</v>
      </c>
      <c r="J32" s="198">
        <v>0</v>
      </c>
      <c r="K32" s="198">
        <v>5.84</v>
      </c>
      <c r="L32" s="198">
        <v>2.25</v>
      </c>
      <c r="M32" s="198">
        <v>0</v>
      </c>
      <c r="N32" s="198">
        <v>1.07</v>
      </c>
      <c r="O32" s="198">
        <v>1.78</v>
      </c>
      <c r="P32" s="198">
        <v>2.21</v>
      </c>
      <c r="Q32" s="198">
        <v>0.15</v>
      </c>
      <c r="R32" s="198">
        <v>0.19</v>
      </c>
      <c r="S32" s="198">
        <v>0.24</v>
      </c>
      <c r="T32" s="198">
        <v>0</v>
      </c>
      <c r="U32" s="198">
        <v>8.08</v>
      </c>
      <c r="V32" s="198">
        <v>0.13</v>
      </c>
      <c r="W32" s="198">
        <v>0.42</v>
      </c>
      <c r="X32" s="198">
        <v>1.33</v>
      </c>
      <c r="Y32" s="198">
        <v>0</v>
      </c>
      <c r="Z32" s="198">
        <v>2.5</v>
      </c>
      <c r="AA32" s="198">
        <v>0.63</v>
      </c>
      <c r="AB32" s="198">
        <v>0</v>
      </c>
      <c r="AC32" s="198">
        <v>4.3600000000000003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28.25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119.76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4.1399999999999997</v>
      </c>
      <c r="G33" s="198">
        <v>0</v>
      </c>
      <c r="H33" s="198">
        <v>0</v>
      </c>
      <c r="I33" s="198">
        <v>0</v>
      </c>
      <c r="J33" s="198">
        <v>0</v>
      </c>
      <c r="K33" s="198">
        <v>5.84</v>
      </c>
      <c r="L33" s="198">
        <v>2.25</v>
      </c>
      <c r="M33" s="198">
        <v>0</v>
      </c>
      <c r="N33" s="198">
        <v>1.07</v>
      </c>
      <c r="O33" s="198">
        <v>1.78</v>
      </c>
      <c r="P33" s="198">
        <v>2.21</v>
      </c>
      <c r="Q33" s="198">
        <v>0.15</v>
      </c>
      <c r="R33" s="198">
        <v>0.19</v>
      </c>
      <c r="S33" s="198">
        <v>0.24</v>
      </c>
      <c r="T33" s="198">
        <v>0</v>
      </c>
      <c r="U33" s="198">
        <v>8.08</v>
      </c>
      <c r="V33" s="198">
        <v>0.13</v>
      </c>
      <c r="W33" s="198">
        <v>0.42</v>
      </c>
      <c r="X33" s="198">
        <v>1.33</v>
      </c>
      <c r="Y33" s="198">
        <v>0</v>
      </c>
      <c r="Z33" s="198">
        <v>2.5</v>
      </c>
      <c r="AA33" s="198">
        <v>0.63</v>
      </c>
      <c r="AB33" s="198">
        <v>0</v>
      </c>
      <c r="AC33" s="198">
        <v>4.3600000000000003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28.25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119.76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4.1399999999999997</v>
      </c>
      <c r="G34" s="198">
        <v>0</v>
      </c>
      <c r="H34" s="198">
        <v>0</v>
      </c>
      <c r="I34" s="198">
        <v>0</v>
      </c>
      <c r="J34" s="198">
        <v>0</v>
      </c>
      <c r="K34" s="198">
        <v>5.84</v>
      </c>
      <c r="L34" s="198">
        <v>2.25</v>
      </c>
      <c r="M34" s="198">
        <v>0</v>
      </c>
      <c r="N34" s="198">
        <v>1.07</v>
      </c>
      <c r="O34" s="198">
        <v>1.78</v>
      </c>
      <c r="P34" s="198">
        <v>2.21</v>
      </c>
      <c r="Q34" s="198">
        <v>0.15</v>
      </c>
      <c r="R34" s="198">
        <v>0.19</v>
      </c>
      <c r="S34" s="198">
        <v>0.24</v>
      </c>
      <c r="T34" s="198">
        <v>0</v>
      </c>
      <c r="U34" s="198">
        <v>8.08</v>
      </c>
      <c r="V34" s="198">
        <v>0.13</v>
      </c>
      <c r="W34" s="198">
        <v>0.42</v>
      </c>
      <c r="X34" s="198">
        <v>1.33</v>
      </c>
      <c r="Y34" s="198">
        <v>0</v>
      </c>
      <c r="Z34" s="198">
        <v>2.5</v>
      </c>
      <c r="AA34" s="198">
        <v>0.63</v>
      </c>
      <c r="AB34" s="198">
        <v>0</v>
      </c>
      <c r="AC34" s="198">
        <v>4.3600000000000003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28.25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121.76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4.1399999999999997</v>
      </c>
      <c r="G35" s="198">
        <v>0</v>
      </c>
      <c r="H35" s="198">
        <v>0</v>
      </c>
      <c r="I35" s="198">
        <v>0</v>
      </c>
      <c r="J35" s="198">
        <v>0</v>
      </c>
      <c r="K35" s="198">
        <v>5.84</v>
      </c>
      <c r="L35" s="198">
        <v>2.25</v>
      </c>
      <c r="M35" s="198">
        <v>0</v>
      </c>
      <c r="N35" s="198">
        <v>1.07</v>
      </c>
      <c r="O35" s="198">
        <v>1.78</v>
      </c>
      <c r="P35" s="198">
        <v>2.21</v>
      </c>
      <c r="Q35" s="198">
        <v>0.15</v>
      </c>
      <c r="R35" s="198">
        <v>0.19</v>
      </c>
      <c r="S35" s="198">
        <v>0.24</v>
      </c>
      <c r="T35" s="198">
        <v>0</v>
      </c>
      <c r="U35" s="198">
        <v>8.08</v>
      </c>
      <c r="V35" s="198">
        <v>0.13</v>
      </c>
      <c r="W35" s="198">
        <v>0.42</v>
      </c>
      <c r="X35" s="198">
        <v>1.33</v>
      </c>
      <c r="Y35" s="198">
        <v>0</v>
      </c>
      <c r="Z35" s="198">
        <v>2.5</v>
      </c>
      <c r="AA35" s="198">
        <v>0.63</v>
      </c>
      <c r="AB35" s="198">
        <v>0</v>
      </c>
      <c r="AC35" s="198">
        <v>4.3600000000000003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28.25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124.76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4.1399999999999997</v>
      </c>
      <c r="G36" s="198">
        <v>0</v>
      </c>
      <c r="H36" s="198">
        <v>0</v>
      </c>
      <c r="I36" s="198">
        <v>0</v>
      </c>
      <c r="J36" s="198">
        <v>0</v>
      </c>
      <c r="K36" s="198">
        <v>5.84</v>
      </c>
      <c r="L36" s="198">
        <v>2.25</v>
      </c>
      <c r="M36" s="198">
        <v>0</v>
      </c>
      <c r="N36" s="198">
        <v>1.07</v>
      </c>
      <c r="O36" s="198">
        <v>1.78</v>
      </c>
      <c r="P36" s="198">
        <v>2.21</v>
      </c>
      <c r="Q36" s="198">
        <v>0.15</v>
      </c>
      <c r="R36" s="198">
        <v>0.19</v>
      </c>
      <c r="S36" s="198">
        <v>0.24</v>
      </c>
      <c r="T36" s="198">
        <v>0</v>
      </c>
      <c r="U36" s="198">
        <v>8.08</v>
      </c>
      <c r="V36" s="198">
        <v>0.13</v>
      </c>
      <c r="W36" s="198">
        <v>0.42</v>
      </c>
      <c r="X36" s="198">
        <v>1.33</v>
      </c>
      <c r="Y36" s="198">
        <v>0</v>
      </c>
      <c r="Z36" s="198">
        <v>2.5</v>
      </c>
      <c r="AA36" s="198">
        <v>0.63</v>
      </c>
      <c r="AB36" s="198">
        <v>0</v>
      </c>
      <c r="AC36" s="198">
        <v>4.3600000000000003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28.25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126.72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4.1399999999999997</v>
      </c>
      <c r="G37" s="198">
        <v>0</v>
      </c>
      <c r="H37" s="198">
        <v>0</v>
      </c>
      <c r="I37" s="198">
        <v>0</v>
      </c>
      <c r="J37" s="198">
        <v>0</v>
      </c>
      <c r="K37" s="198">
        <v>5.84</v>
      </c>
      <c r="L37" s="198">
        <v>2.25</v>
      </c>
      <c r="M37" s="198">
        <v>0</v>
      </c>
      <c r="N37" s="198">
        <v>1.07</v>
      </c>
      <c r="O37" s="198">
        <v>1.78</v>
      </c>
      <c r="P37" s="198">
        <v>2.21</v>
      </c>
      <c r="Q37" s="198">
        <v>0.15</v>
      </c>
      <c r="R37" s="198">
        <v>0.19</v>
      </c>
      <c r="S37" s="198">
        <v>0.24</v>
      </c>
      <c r="T37" s="198">
        <v>0</v>
      </c>
      <c r="U37" s="198">
        <v>8.08</v>
      </c>
      <c r="V37" s="198">
        <v>0.13</v>
      </c>
      <c r="W37" s="198">
        <v>0.42</v>
      </c>
      <c r="X37" s="198">
        <v>1.33</v>
      </c>
      <c r="Y37" s="198">
        <v>0</v>
      </c>
      <c r="Z37" s="198">
        <v>2.5</v>
      </c>
      <c r="AA37" s="198">
        <v>0.63</v>
      </c>
      <c r="AB37" s="198">
        <v>0</v>
      </c>
      <c r="AC37" s="198">
        <v>4.3600000000000003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28.25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126.72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4.1399999999999997</v>
      </c>
      <c r="G38" s="198">
        <v>0</v>
      </c>
      <c r="H38" s="198">
        <v>0</v>
      </c>
      <c r="I38" s="198">
        <v>0</v>
      </c>
      <c r="J38" s="198">
        <v>0</v>
      </c>
      <c r="K38" s="198">
        <v>5.84</v>
      </c>
      <c r="L38" s="198">
        <v>2.25</v>
      </c>
      <c r="M38" s="198">
        <v>0</v>
      </c>
      <c r="N38" s="198">
        <v>1.07</v>
      </c>
      <c r="O38" s="198">
        <v>1.78</v>
      </c>
      <c r="P38" s="198">
        <v>2.21</v>
      </c>
      <c r="Q38" s="198">
        <v>0.15</v>
      </c>
      <c r="R38" s="198">
        <v>0.19</v>
      </c>
      <c r="S38" s="198">
        <v>0.24</v>
      </c>
      <c r="T38" s="198">
        <v>0</v>
      </c>
      <c r="U38" s="198">
        <v>8.08</v>
      </c>
      <c r="V38" s="198">
        <v>0.13</v>
      </c>
      <c r="W38" s="198">
        <v>0.42</v>
      </c>
      <c r="X38" s="198">
        <v>1.33</v>
      </c>
      <c r="Y38" s="198">
        <v>0</v>
      </c>
      <c r="Z38" s="198">
        <v>2.5</v>
      </c>
      <c r="AA38" s="198">
        <v>0.63</v>
      </c>
      <c r="AB38" s="198">
        <v>0</v>
      </c>
      <c r="AC38" s="198">
        <v>4.3600000000000003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27.58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126.72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4.1399999999999997</v>
      </c>
      <c r="G39" s="198">
        <v>0</v>
      </c>
      <c r="H39" s="198">
        <v>0</v>
      </c>
      <c r="I39" s="198">
        <v>0</v>
      </c>
      <c r="J39" s="198">
        <v>0</v>
      </c>
      <c r="K39" s="198">
        <v>5.84</v>
      </c>
      <c r="L39" s="198">
        <v>2.25</v>
      </c>
      <c r="M39" s="198">
        <v>0</v>
      </c>
      <c r="N39" s="198">
        <v>1.07</v>
      </c>
      <c r="O39" s="198">
        <v>1.78</v>
      </c>
      <c r="P39" s="198">
        <v>2.21</v>
      </c>
      <c r="Q39" s="198">
        <v>0.15</v>
      </c>
      <c r="R39" s="198">
        <v>0.19</v>
      </c>
      <c r="S39" s="198">
        <v>0.24</v>
      </c>
      <c r="T39" s="198">
        <v>0</v>
      </c>
      <c r="U39" s="198">
        <v>8.08</v>
      </c>
      <c r="V39" s="198">
        <v>0.13</v>
      </c>
      <c r="W39" s="198">
        <v>0.42</v>
      </c>
      <c r="X39" s="198">
        <v>1.33</v>
      </c>
      <c r="Y39" s="198">
        <v>0</v>
      </c>
      <c r="Z39" s="198">
        <v>2.5</v>
      </c>
      <c r="AA39" s="198">
        <v>0.63</v>
      </c>
      <c r="AB39" s="198">
        <v>0</v>
      </c>
      <c r="AC39" s="198">
        <v>4.3600000000000003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28.25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119.76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4.1399999999999997</v>
      </c>
      <c r="G40" s="198">
        <v>0</v>
      </c>
      <c r="H40" s="198">
        <v>0</v>
      </c>
      <c r="I40" s="198">
        <v>0</v>
      </c>
      <c r="J40" s="198">
        <v>0</v>
      </c>
      <c r="K40" s="198">
        <v>5.84</v>
      </c>
      <c r="L40" s="198">
        <v>2.25</v>
      </c>
      <c r="M40" s="198">
        <v>0</v>
      </c>
      <c r="N40" s="198">
        <v>1.07</v>
      </c>
      <c r="O40" s="198">
        <v>1.78</v>
      </c>
      <c r="P40" s="198">
        <v>2.21</v>
      </c>
      <c r="Q40" s="198">
        <v>0.15</v>
      </c>
      <c r="R40" s="198">
        <v>0.19</v>
      </c>
      <c r="S40" s="198">
        <v>0.24</v>
      </c>
      <c r="T40" s="198">
        <v>0</v>
      </c>
      <c r="U40" s="198">
        <v>8.08</v>
      </c>
      <c r="V40" s="198">
        <v>0.13</v>
      </c>
      <c r="W40" s="198">
        <v>0.42</v>
      </c>
      <c r="X40" s="198">
        <v>1.33</v>
      </c>
      <c r="Y40" s="198">
        <v>0</v>
      </c>
      <c r="Z40" s="198">
        <v>2.5</v>
      </c>
      <c r="AA40" s="198">
        <v>0.63</v>
      </c>
      <c r="AB40" s="198">
        <v>0</v>
      </c>
      <c r="AC40" s="198">
        <v>4.3600000000000003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28.25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119.76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4.1399999999999997</v>
      </c>
      <c r="G41" s="198">
        <v>0</v>
      </c>
      <c r="H41" s="198">
        <v>0</v>
      </c>
      <c r="I41" s="198">
        <v>0</v>
      </c>
      <c r="J41" s="198">
        <v>0</v>
      </c>
      <c r="K41" s="198">
        <v>5.84</v>
      </c>
      <c r="L41" s="198">
        <v>2.25</v>
      </c>
      <c r="M41" s="198">
        <v>0</v>
      </c>
      <c r="N41" s="198">
        <v>1.07</v>
      </c>
      <c r="O41" s="198">
        <v>1.78</v>
      </c>
      <c r="P41" s="198">
        <v>2.21</v>
      </c>
      <c r="Q41" s="198">
        <v>0.15</v>
      </c>
      <c r="R41" s="198">
        <v>0.19</v>
      </c>
      <c r="S41" s="198">
        <v>0.24</v>
      </c>
      <c r="T41" s="198">
        <v>0</v>
      </c>
      <c r="U41" s="198">
        <v>8.08</v>
      </c>
      <c r="V41" s="198">
        <v>0.13</v>
      </c>
      <c r="W41" s="198">
        <v>0.42</v>
      </c>
      <c r="X41" s="198">
        <v>1.33</v>
      </c>
      <c r="Y41" s="198">
        <v>0</v>
      </c>
      <c r="Z41" s="198">
        <v>2.5</v>
      </c>
      <c r="AA41" s="198">
        <v>0.63</v>
      </c>
      <c r="AB41" s="198">
        <v>0</v>
      </c>
      <c r="AC41" s="198">
        <v>10.130000000000001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28.25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126.72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4.1399999999999997</v>
      </c>
      <c r="G42" s="198">
        <v>0</v>
      </c>
      <c r="H42" s="198">
        <v>0</v>
      </c>
      <c r="I42" s="198">
        <v>0</v>
      </c>
      <c r="J42" s="198">
        <v>0</v>
      </c>
      <c r="K42" s="198">
        <v>5.84</v>
      </c>
      <c r="L42" s="198">
        <v>2.25</v>
      </c>
      <c r="M42" s="198">
        <v>0</v>
      </c>
      <c r="N42" s="198">
        <v>1.07</v>
      </c>
      <c r="O42" s="198">
        <v>1.78</v>
      </c>
      <c r="P42" s="198">
        <v>2.21</v>
      </c>
      <c r="Q42" s="198">
        <v>0.15</v>
      </c>
      <c r="R42" s="198">
        <v>0.19</v>
      </c>
      <c r="S42" s="198">
        <v>0.24</v>
      </c>
      <c r="T42" s="198">
        <v>0</v>
      </c>
      <c r="U42" s="198">
        <v>8.08</v>
      </c>
      <c r="V42" s="198">
        <v>0.13</v>
      </c>
      <c r="W42" s="198">
        <v>0.42</v>
      </c>
      <c r="X42" s="198">
        <v>1.33</v>
      </c>
      <c r="Y42" s="198">
        <v>0</v>
      </c>
      <c r="Z42" s="198">
        <v>2.5</v>
      </c>
      <c r="AA42" s="198">
        <v>0.63</v>
      </c>
      <c r="AB42" s="198">
        <v>0</v>
      </c>
      <c r="AC42" s="198">
        <v>10.130000000000001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28.25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126.72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4.1399999999999997</v>
      </c>
      <c r="G43" s="198">
        <v>0</v>
      </c>
      <c r="H43" s="198">
        <v>0</v>
      </c>
      <c r="I43" s="198">
        <v>0</v>
      </c>
      <c r="J43" s="198">
        <v>0</v>
      </c>
      <c r="K43" s="198">
        <v>5.84</v>
      </c>
      <c r="L43" s="198">
        <v>2.25</v>
      </c>
      <c r="M43" s="198">
        <v>0</v>
      </c>
      <c r="N43" s="198">
        <v>1.07</v>
      </c>
      <c r="O43" s="198">
        <v>1.78</v>
      </c>
      <c r="P43" s="198">
        <v>2.21</v>
      </c>
      <c r="Q43" s="198">
        <v>0.15</v>
      </c>
      <c r="R43" s="198">
        <v>0.19</v>
      </c>
      <c r="S43" s="198">
        <v>0.24</v>
      </c>
      <c r="T43" s="198">
        <v>0</v>
      </c>
      <c r="U43" s="198">
        <v>8.08</v>
      </c>
      <c r="V43" s="198">
        <v>0.13</v>
      </c>
      <c r="W43" s="198">
        <v>0.42</v>
      </c>
      <c r="X43" s="198">
        <v>1.33</v>
      </c>
      <c r="Y43" s="198">
        <v>0</v>
      </c>
      <c r="Z43" s="198">
        <v>2.5</v>
      </c>
      <c r="AA43" s="198">
        <v>0.63</v>
      </c>
      <c r="AB43" s="198">
        <v>0</v>
      </c>
      <c r="AC43" s="198">
        <v>10.130000000000001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28.25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126.72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4.1399999999999997</v>
      </c>
      <c r="G44" s="198">
        <v>0</v>
      </c>
      <c r="H44" s="198">
        <v>0</v>
      </c>
      <c r="I44" s="198">
        <v>0</v>
      </c>
      <c r="J44" s="198">
        <v>0</v>
      </c>
      <c r="K44" s="198">
        <v>5.84</v>
      </c>
      <c r="L44" s="198">
        <v>2.25</v>
      </c>
      <c r="M44" s="198">
        <v>0</v>
      </c>
      <c r="N44" s="198">
        <v>1.07</v>
      </c>
      <c r="O44" s="198">
        <v>1.78</v>
      </c>
      <c r="P44" s="198">
        <v>2.21</v>
      </c>
      <c r="Q44" s="198">
        <v>0.15</v>
      </c>
      <c r="R44" s="198">
        <v>0.19</v>
      </c>
      <c r="S44" s="198">
        <v>0.24</v>
      </c>
      <c r="T44" s="198">
        <v>0</v>
      </c>
      <c r="U44" s="198">
        <v>8.08</v>
      </c>
      <c r="V44" s="198">
        <v>0.13</v>
      </c>
      <c r="W44" s="198">
        <v>0.42</v>
      </c>
      <c r="X44" s="198">
        <v>1.33</v>
      </c>
      <c r="Y44" s="198">
        <v>0</v>
      </c>
      <c r="Z44" s="198">
        <v>2.5</v>
      </c>
      <c r="AA44" s="198">
        <v>0.63</v>
      </c>
      <c r="AB44" s="198">
        <v>0</v>
      </c>
      <c r="AC44" s="198">
        <v>10.130000000000001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28.25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126.72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4.1399999999999997</v>
      </c>
      <c r="G45" s="198">
        <v>0</v>
      </c>
      <c r="H45" s="198">
        <v>0</v>
      </c>
      <c r="I45" s="198">
        <v>0</v>
      </c>
      <c r="J45" s="198">
        <v>0</v>
      </c>
      <c r="K45" s="198">
        <v>5.84</v>
      </c>
      <c r="L45" s="198">
        <v>2.25</v>
      </c>
      <c r="M45" s="198">
        <v>0</v>
      </c>
      <c r="N45" s="198">
        <v>1.07</v>
      </c>
      <c r="O45" s="198">
        <v>1.78</v>
      </c>
      <c r="P45" s="198">
        <v>2.21</v>
      </c>
      <c r="Q45" s="198">
        <v>0.15</v>
      </c>
      <c r="R45" s="198">
        <v>0.19</v>
      </c>
      <c r="S45" s="198">
        <v>0.24</v>
      </c>
      <c r="T45" s="198">
        <v>0</v>
      </c>
      <c r="U45" s="198">
        <v>8.08</v>
      </c>
      <c r="V45" s="198">
        <v>0.13</v>
      </c>
      <c r="W45" s="198">
        <v>0.42</v>
      </c>
      <c r="X45" s="198">
        <v>1.33</v>
      </c>
      <c r="Y45" s="198">
        <v>0</v>
      </c>
      <c r="Z45" s="198">
        <v>2.5</v>
      </c>
      <c r="AA45" s="198">
        <v>0.63</v>
      </c>
      <c r="AB45" s="198">
        <v>0</v>
      </c>
      <c r="AC45" s="198">
        <v>10.130000000000001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28.25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126.72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4.1399999999999997</v>
      </c>
      <c r="G46" s="198">
        <v>0</v>
      </c>
      <c r="H46" s="198">
        <v>0</v>
      </c>
      <c r="I46" s="198">
        <v>0</v>
      </c>
      <c r="J46" s="198">
        <v>0</v>
      </c>
      <c r="K46" s="198">
        <v>5.84</v>
      </c>
      <c r="L46" s="198">
        <v>2.25</v>
      </c>
      <c r="M46" s="198">
        <v>0</v>
      </c>
      <c r="N46" s="198">
        <v>1.07</v>
      </c>
      <c r="O46" s="198">
        <v>1.78</v>
      </c>
      <c r="P46" s="198">
        <v>2.21</v>
      </c>
      <c r="Q46" s="198">
        <v>0.15</v>
      </c>
      <c r="R46" s="198">
        <v>0.19</v>
      </c>
      <c r="S46" s="198">
        <v>0.24</v>
      </c>
      <c r="T46" s="198">
        <v>0</v>
      </c>
      <c r="U46" s="198">
        <v>8.08</v>
      </c>
      <c r="V46" s="198">
        <v>0.13</v>
      </c>
      <c r="W46" s="198">
        <v>0.42</v>
      </c>
      <c r="X46" s="198">
        <v>1.33</v>
      </c>
      <c r="Y46" s="198">
        <v>0</v>
      </c>
      <c r="Z46" s="198">
        <v>2.5</v>
      </c>
      <c r="AA46" s="198">
        <v>0.63</v>
      </c>
      <c r="AB46" s="198">
        <v>0</v>
      </c>
      <c r="AC46" s="198">
        <v>10.130000000000001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28.25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126.72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4.1399999999999997</v>
      </c>
      <c r="G47" s="198">
        <v>0</v>
      </c>
      <c r="H47" s="198">
        <v>0</v>
      </c>
      <c r="I47" s="198">
        <v>0</v>
      </c>
      <c r="J47" s="198">
        <v>0</v>
      </c>
      <c r="K47" s="198">
        <v>5.84</v>
      </c>
      <c r="L47" s="198">
        <v>2.25</v>
      </c>
      <c r="M47" s="198">
        <v>0</v>
      </c>
      <c r="N47" s="198">
        <v>1.07</v>
      </c>
      <c r="O47" s="198">
        <v>1.78</v>
      </c>
      <c r="P47" s="198">
        <v>2.21</v>
      </c>
      <c r="Q47" s="198">
        <v>0.15</v>
      </c>
      <c r="R47" s="198">
        <v>0.19</v>
      </c>
      <c r="S47" s="198">
        <v>0.24</v>
      </c>
      <c r="T47" s="198">
        <v>0</v>
      </c>
      <c r="U47" s="198">
        <v>8.08</v>
      </c>
      <c r="V47" s="198">
        <v>0.13</v>
      </c>
      <c r="W47" s="198">
        <v>0.42</v>
      </c>
      <c r="X47" s="198">
        <v>1.33</v>
      </c>
      <c r="Y47" s="198">
        <v>0</v>
      </c>
      <c r="Z47" s="198">
        <v>2.5</v>
      </c>
      <c r="AA47" s="198">
        <v>0.63</v>
      </c>
      <c r="AB47" s="198">
        <v>0</v>
      </c>
      <c r="AC47" s="198">
        <v>10.130000000000001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28.25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126.72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4.1399999999999997</v>
      </c>
      <c r="G48" s="198">
        <v>0</v>
      </c>
      <c r="H48" s="198">
        <v>0</v>
      </c>
      <c r="I48" s="198">
        <v>0</v>
      </c>
      <c r="J48" s="198">
        <v>0</v>
      </c>
      <c r="K48" s="198">
        <v>5.84</v>
      </c>
      <c r="L48" s="198">
        <v>2.25</v>
      </c>
      <c r="M48" s="198">
        <v>0</v>
      </c>
      <c r="N48" s="198">
        <v>1.07</v>
      </c>
      <c r="O48" s="198">
        <v>1.78</v>
      </c>
      <c r="P48" s="198">
        <v>2.21</v>
      </c>
      <c r="Q48" s="198">
        <v>0.15</v>
      </c>
      <c r="R48" s="198">
        <v>0.19</v>
      </c>
      <c r="S48" s="198">
        <v>0.24</v>
      </c>
      <c r="T48" s="198">
        <v>0</v>
      </c>
      <c r="U48" s="198">
        <v>8.08</v>
      </c>
      <c r="V48" s="198">
        <v>0.13</v>
      </c>
      <c r="W48" s="198">
        <v>0.42</v>
      </c>
      <c r="X48" s="198">
        <v>1.33</v>
      </c>
      <c r="Y48" s="198">
        <v>0</v>
      </c>
      <c r="Z48" s="198">
        <v>2.5</v>
      </c>
      <c r="AA48" s="198">
        <v>0.63</v>
      </c>
      <c r="AB48" s="198">
        <v>0</v>
      </c>
      <c r="AC48" s="198">
        <v>10.39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28.25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126.72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4.1399999999999997</v>
      </c>
      <c r="G49" s="198">
        <v>0</v>
      </c>
      <c r="H49" s="198">
        <v>0</v>
      </c>
      <c r="I49" s="198">
        <v>0</v>
      </c>
      <c r="J49" s="198">
        <v>0</v>
      </c>
      <c r="K49" s="198">
        <v>5.84</v>
      </c>
      <c r="L49" s="198">
        <v>2.25</v>
      </c>
      <c r="M49" s="198">
        <v>0</v>
      </c>
      <c r="N49" s="198">
        <v>1.07</v>
      </c>
      <c r="O49" s="198">
        <v>1.78</v>
      </c>
      <c r="P49" s="198">
        <v>2.21</v>
      </c>
      <c r="Q49" s="198">
        <v>0.15</v>
      </c>
      <c r="R49" s="198">
        <v>0.19</v>
      </c>
      <c r="S49" s="198">
        <v>0.24</v>
      </c>
      <c r="T49" s="198">
        <v>0</v>
      </c>
      <c r="U49" s="198">
        <v>8.08</v>
      </c>
      <c r="V49" s="198">
        <v>0.13</v>
      </c>
      <c r="W49" s="198">
        <v>0.42</v>
      </c>
      <c r="X49" s="198">
        <v>1.33</v>
      </c>
      <c r="Y49" s="198">
        <v>0</v>
      </c>
      <c r="Z49" s="198">
        <v>2.5</v>
      </c>
      <c r="AA49" s="198">
        <v>0.63</v>
      </c>
      <c r="AB49" s="198">
        <v>0</v>
      </c>
      <c r="AC49" s="198">
        <v>10.39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28.25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126.72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4.1399999999999997</v>
      </c>
      <c r="G50" s="198">
        <v>0</v>
      </c>
      <c r="H50" s="198">
        <v>0</v>
      </c>
      <c r="I50" s="198">
        <v>0</v>
      </c>
      <c r="J50" s="198">
        <v>0</v>
      </c>
      <c r="K50" s="198">
        <v>5.84</v>
      </c>
      <c r="L50" s="198">
        <v>2.25</v>
      </c>
      <c r="M50" s="198">
        <v>0</v>
      </c>
      <c r="N50" s="198">
        <v>1.07</v>
      </c>
      <c r="O50" s="198">
        <v>1.78</v>
      </c>
      <c r="P50" s="198">
        <v>2.21</v>
      </c>
      <c r="Q50" s="198">
        <v>0.15</v>
      </c>
      <c r="R50" s="198">
        <v>0.19</v>
      </c>
      <c r="S50" s="198">
        <v>0.24</v>
      </c>
      <c r="T50" s="198">
        <v>0</v>
      </c>
      <c r="U50" s="198">
        <v>8.08</v>
      </c>
      <c r="V50" s="198">
        <v>0.13</v>
      </c>
      <c r="W50" s="198">
        <v>0.42</v>
      </c>
      <c r="X50" s="198">
        <v>1.33</v>
      </c>
      <c r="Y50" s="198">
        <v>0</v>
      </c>
      <c r="Z50" s="198">
        <v>2.5</v>
      </c>
      <c r="AA50" s="198">
        <v>0.63</v>
      </c>
      <c r="AB50" s="198">
        <v>0</v>
      </c>
      <c r="AC50" s="198">
        <v>10.39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28.25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126.72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4.1399999999999997</v>
      </c>
      <c r="G51" s="198">
        <v>0</v>
      </c>
      <c r="H51" s="198">
        <v>0</v>
      </c>
      <c r="I51" s="198">
        <v>0</v>
      </c>
      <c r="J51" s="198">
        <v>0</v>
      </c>
      <c r="K51" s="198">
        <v>5.84</v>
      </c>
      <c r="L51" s="198">
        <v>2.25</v>
      </c>
      <c r="M51" s="198">
        <v>0</v>
      </c>
      <c r="N51" s="198">
        <v>1.07</v>
      </c>
      <c r="O51" s="198">
        <v>1.78</v>
      </c>
      <c r="P51" s="198">
        <v>2.21</v>
      </c>
      <c r="Q51" s="198">
        <v>0.15</v>
      </c>
      <c r="R51" s="198">
        <v>0.19</v>
      </c>
      <c r="S51" s="198">
        <v>0.24</v>
      </c>
      <c r="T51" s="198">
        <v>0</v>
      </c>
      <c r="U51" s="198">
        <v>8.08</v>
      </c>
      <c r="V51" s="198">
        <v>0.13</v>
      </c>
      <c r="W51" s="198">
        <v>0.42</v>
      </c>
      <c r="X51" s="198">
        <v>1.33</v>
      </c>
      <c r="Y51" s="198">
        <v>0</v>
      </c>
      <c r="Z51" s="198">
        <v>2.5</v>
      </c>
      <c r="AA51" s="198">
        <v>0.63</v>
      </c>
      <c r="AB51" s="198">
        <v>0</v>
      </c>
      <c r="AC51" s="198">
        <v>10.64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28.25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120.48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4.1399999999999997</v>
      </c>
      <c r="G52" s="198">
        <v>0</v>
      </c>
      <c r="H52" s="198">
        <v>0</v>
      </c>
      <c r="I52" s="198">
        <v>0</v>
      </c>
      <c r="J52" s="198">
        <v>0</v>
      </c>
      <c r="K52" s="198">
        <v>5.84</v>
      </c>
      <c r="L52" s="198">
        <v>2.25</v>
      </c>
      <c r="M52" s="198">
        <v>0</v>
      </c>
      <c r="N52" s="198">
        <v>1.07</v>
      </c>
      <c r="O52" s="198">
        <v>1.78</v>
      </c>
      <c r="P52" s="198">
        <v>2.21</v>
      </c>
      <c r="Q52" s="198">
        <v>0.15</v>
      </c>
      <c r="R52" s="198">
        <v>0.19</v>
      </c>
      <c r="S52" s="198">
        <v>0.24</v>
      </c>
      <c r="T52" s="198">
        <v>0</v>
      </c>
      <c r="U52" s="198">
        <v>8.08</v>
      </c>
      <c r="V52" s="198">
        <v>0.13</v>
      </c>
      <c r="W52" s="198">
        <v>0.42</v>
      </c>
      <c r="X52" s="198">
        <v>1.33</v>
      </c>
      <c r="Y52" s="198">
        <v>0</v>
      </c>
      <c r="Z52" s="198">
        <v>2.5</v>
      </c>
      <c r="AA52" s="198">
        <v>0.63</v>
      </c>
      <c r="AB52" s="198">
        <v>0</v>
      </c>
      <c r="AC52" s="198">
        <v>10.64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28.25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120.48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4.1399999999999997</v>
      </c>
      <c r="G53" s="198">
        <v>0</v>
      </c>
      <c r="H53" s="198">
        <v>0</v>
      </c>
      <c r="I53" s="198">
        <v>0</v>
      </c>
      <c r="J53" s="198">
        <v>0</v>
      </c>
      <c r="K53" s="198">
        <v>5.84</v>
      </c>
      <c r="L53" s="198">
        <v>2.25</v>
      </c>
      <c r="M53" s="198">
        <v>0</v>
      </c>
      <c r="N53" s="198">
        <v>1.07</v>
      </c>
      <c r="O53" s="198">
        <v>1.78</v>
      </c>
      <c r="P53" s="198">
        <v>2.21</v>
      </c>
      <c r="Q53" s="198">
        <v>0.15</v>
      </c>
      <c r="R53" s="198">
        <v>0.19</v>
      </c>
      <c r="S53" s="198">
        <v>0.24</v>
      </c>
      <c r="T53" s="198">
        <v>0</v>
      </c>
      <c r="U53" s="198">
        <v>8.08</v>
      </c>
      <c r="V53" s="198">
        <v>0.13</v>
      </c>
      <c r="W53" s="198">
        <v>0.42</v>
      </c>
      <c r="X53" s="198">
        <v>1.33</v>
      </c>
      <c r="Y53" s="198">
        <v>0</v>
      </c>
      <c r="Z53" s="198">
        <v>2.5</v>
      </c>
      <c r="AA53" s="198">
        <v>0.63</v>
      </c>
      <c r="AB53" s="198">
        <v>0</v>
      </c>
      <c r="AC53" s="198">
        <v>10.64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28.25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120.48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4.1399999999999997</v>
      </c>
      <c r="G54" s="198">
        <v>0</v>
      </c>
      <c r="H54" s="198">
        <v>0</v>
      </c>
      <c r="I54" s="198">
        <v>0</v>
      </c>
      <c r="J54" s="198">
        <v>0</v>
      </c>
      <c r="K54" s="198">
        <v>5.84</v>
      </c>
      <c r="L54" s="198">
        <v>2.25</v>
      </c>
      <c r="M54" s="198">
        <v>0</v>
      </c>
      <c r="N54" s="198">
        <v>1.07</v>
      </c>
      <c r="O54" s="198">
        <v>1.78</v>
      </c>
      <c r="P54" s="198">
        <v>2.21</v>
      </c>
      <c r="Q54" s="198">
        <v>0.15</v>
      </c>
      <c r="R54" s="198">
        <v>0.19</v>
      </c>
      <c r="S54" s="198">
        <v>0.24</v>
      </c>
      <c r="T54" s="198">
        <v>0</v>
      </c>
      <c r="U54" s="198">
        <v>8.08</v>
      </c>
      <c r="V54" s="198">
        <v>0.13</v>
      </c>
      <c r="W54" s="198">
        <v>0.42</v>
      </c>
      <c r="X54" s="198">
        <v>1.33</v>
      </c>
      <c r="Y54" s="198">
        <v>0</v>
      </c>
      <c r="Z54" s="198">
        <v>2.5</v>
      </c>
      <c r="AA54" s="198">
        <v>0.63</v>
      </c>
      <c r="AB54" s="198">
        <v>0</v>
      </c>
      <c r="AC54" s="198">
        <v>10.64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28.25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120.48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4.1399999999999997</v>
      </c>
      <c r="G55" s="198">
        <v>0</v>
      </c>
      <c r="H55" s="198">
        <v>0</v>
      </c>
      <c r="I55" s="198">
        <v>0</v>
      </c>
      <c r="J55" s="198">
        <v>0</v>
      </c>
      <c r="K55" s="198">
        <v>5.84</v>
      </c>
      <c r="L55" s="198">
        <v>2.25</v>
      </c>
      <c r="M55" s="198">
        <v>0</v>
      </c>
      <c r="N55" s="198">
        <v>1.07</v>
      </c>
      <c r="O55" s="198">
        <v>1.78</v>
      </c>
      <c r="P55" s="198">
        <v>2.21</v>
      </c>
      <c r="Q55" s="198">
        <v>0.15</v>
      </c>
      <c r="R55" s="198">
        <v>0.19</v>
      </c>
      <c r="S55" s="198">
        <v>0.24</v>
      </c>
      <c r="T55" s="198">
        <v>0</v>
      </c>
      <c r="U55" s="198">
        <v>8.08</v>
      </c>
      <c r="V55" s="198">
        <v>0.13</v>
      </c>
      <c r="W55" s="198">
        <v>0.42</v>
      </c>
      <c r="X55" s="198">
        <v>1.33</v>
      </c>
      <c r="Y55" s="198">
        <v>0</v>
      </c>
      <c r="Z55" s="198">
        <v>2.5</v>
      </c>
      <c r="AA55" s="198">
        <v>0.63</v>
      </c>
      <c r="AB55" s="198">
        <v>0</v>
      </c>
      <c r="AC55" s="198">
        <v>6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18.25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120.48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4.1399999999999997</v>
      </c>
      <c r="G56" s="198">
        <v>0</v>
      </c>
      <c r="H56" s="198">
        <v>0</v>
      </c>
      <c r="I56" s="198">
        <v>0</v>
      </c>
      <c r="J56" s="198">
        <v>0</v>
      </c>
      <c r="K56" s="198">
        <v>5.84</v>
      </c>
      <c r="L56" s="198">
        <v>2.25</v>
      </c>
      <c r="M56" s="198">
        <v>0</v>
      </c>
      <c r="N56" s="198">
        <v>1.07</v>
      </c>
      <c r="O56" s="198">
        <v>1.78</v>
      </c>
      <c r="P56" s="198">
        <v>2.21</v>
      </c>
      <c r="Q56" s="198">
        <v>0.15</v>
      </c>
      <c r="R56" s="198">
        <v>0.19</v>
      </c>
      <c r="S56" s="198">
        <v>0.24</v>
      </c>
      <c r="T56" s="198">
        <v>0</v>
      </c>
      <c r="U56" s="198">
        <v>8.08</v>
      </c>
      <c r="V56" s="198">
        <v>0.13</v>
      </c>
      <c r="W56" s="198">
        <v>0.42</v>
      </c>
      <c r="X56" s="198">
        <v>1.33</v>
      </c>
      <c r="Y56" s="198">
        <v>0</v>
      </c>
      <c r="Z56" s="198">
        <v>2.5</v>
      </c>
      <c r="AA56" s="198">
        <v>0.63</v>
      </c>
      <c r="AB56" s="198">
        <v>0</v>
      </c>
      <c r="AC56" s="198">
        <v>6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18.25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120.48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4.1399999999999997</v>
      </c>
      <c r="G57" s="198">
        <v>0</v>
      </c>
      <c r="H57" s="198">
        <v>0</v>
      </c>
      <c r="I57" s="198">
        <v>0</v>
      </c>
      <c r="J57" s="198">
        <v>0</v>
      </c>
      <c r="K57" s="198">
        <v>5.84</v>
      </c>
      <c r="L57" s="198">
        <v>2.25</v>
      </c>
      <c r="M57" s="198">
        <v>0</v>
      </c>
      <c r="N57" s="198">
        <v>1.07</v>
      </c>
      <c r="O57" s="198">
        <v>1.78</v>
      </c>
      <c r="P57" s="198">
        <v>2.21</v>
      </c>
      <c r="Q57" s="198">
        <v>0.15</v>
      </c>
      <c r="R57" s="198">
        <v>0.19</v>
      </c>
      <c r="S57" s="198">
        <v>0.24</v>
      </c>
      <c r="T57" s="198">
        <v>0</v>
      </c>
      <c r="U57" s="198">
        <v>8.08</v>
      </c>
      <c r="V57" s="198">
        <v>0.13</v>
      </c>
      <c r="W57" s="198">
        <v>0.42</v>
      </c>
      <c r="X57" s="198">
        <v>1.33</v>
      </c>
      <c r="Y57" s="198">
        <v>0</v>
      </c>
      <c r="Z57" s="198">
        <v>2.5</v>
      </c>
      <c r="AA57" s="198">
        <v>0.63</v>
      </c>
      <c r="AB57" s="198">
        <v>0</v>
      </c>
      <c r="AC57" s="198">
        <v>11.97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25.54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120.48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4.1399999999999997</v>
      </c>
      <c r="G58" s="198">
        <v>0</v>
      </c>
      <c r="H58" s="198">
        <v>0</v>
      </c>
      <c r="I58" s="198">
        <v>0</v>
      </c>
      <c r="J58" s="198">
        <v>0</v>
      </c>
      <c r="K58" s="198">
        <v>5.84</v>
      </c>
      <c r="L58" s="198">
        <v>2.25</v>
      </c>
      <c r="M58" s="198">
        <v>0</v>
      </c>
      <c r="N58" s="198">
        <v>1.07</v>
      </c>
      <c r="O58" s="198">
        <v>1.78</v>
      </c>
      <c r="P58" s="198">
        <v>2.21</v>
      </c>
      <c r="Q58" s="198">
        <v>0.15</v>
      </c>
      <c r="R58" s="198">
        <v>0.19</v>
      </c>
      <c r="S58" s="198">
        <v>0.24</v>
      </c>
      <c r="T58" s="198">
        <v>0</v>
      </c>
      <c r="U58" s="198">
        <v>8.08</v>
      </c>
      <c r="V58" s="198">
        <v>0.13</v>
      </c>
      <c r="W58" s="198">
        <v>0.42</v>
      </c>
      <c r="X58" s="198">
        <v>1.33</v>
      </c>
      <c r="Y58" s="198">
        <v>0</v>
      </c>
      <c r="Z58" s="198">
        <v>2.5</v>
      </c>
      <c r="AA58" s="198">
        <v>0.63</v>
      </c>
      <c r="AB58" s="198">
        <v>0</v>
      </c>
      <c r="AC58" s="198">
        <v>11.97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25.54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120.48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4.1399999999999997</v>
      </c>
      <c r="G59" s="198">
        <v>0</v>
      </c>
      <c r="H59" s="198">
        <v>0</v>
      </c>
      <c r="I59" s="198">
        <v>0</v>
      </c>
      <c r="J59" s="198">
        <v>0</v>
      </c>
      <c r="K59" s="198">
        <v>5.84</v>
      </c>
      <c r="L59" s="198">
        <v>2.25</v>
      </c>
      <c r="M59" s="198">
        <v>0</v>
      </c>
      <c r="N59" s="198">
        <v>1.07</v>
      </c>
      <c r="O59" s="198">
        <v>1.78</v>
      </c>
      <c r="P59" s="198">
        <v>2.21</v>
      </c>
      <c r="Q59" s="198">
        <v>0.15</v>
      </c>
      <c r="R59" s="198">
        <v>0.19</v>
      </c>
      <c r="S59" s="198">
        <v>0.24</v>
      </c>
      <c r="T59" s="198">
        <v>0</v>
      </c>
      <c r="U59" s="198">
        <v>8.08</v>
      </c>
      <c r="V59" s="198">
        <v>0.13</v>
      </c>
      <c r="W59" s="198">
        <v>0.42</v>
      </c>
      <c r="X59" s="198">
        <v>1.33</v>
      </c>
      <c r="Y59" s="198">
        <v>0</v>
      </c>
      <c r="Z59" s="198">
        <v>2.5</v>
      </c>
      <c r="AA59" s="198">
        <v>0.63</v>
      </c>
      <c r="AB59" s="198">
        <v>0</v>
      </c>
      <c r="AC59" s="198">
        <v>11.97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25.88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120.48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4.1399999999999997</v>
      </c>
      <c r="G60" s="198">
        <v>0</v>
      </c>
      <c r="H60" s="198">
        <v>0</v>
      </c>
      <c r="I60" s="198">
        <v>0</v>
      </c>
      <c r="J60" s="198">
        <v>0</v>
      </c>
      <c r="K60" s="198">
        <v>5.84</v>
      </c>
      <c r="L60" s="198">
        <v>2.25</v>
      </c>
      <c r="M60" s="198">
        <v>0</v>
      </c>
      <c r="N60" s="198">
        <v>1.07</v>
      </c>
      <c r="O60" s="198">
        <v>1.78</v>
      </c>
      <c r="P60" s="198">
        <v>2.21</v>
      </c>
      <c r="Q60" s="198">
        <v>0.15</v>
      </c>
      <c r="R60" s="198">
        <v>0.19</v>
      </c>
      <c r="S60" s="198">
        <v>0.24</v>
      </c>
      <c r="T60" s="198">
        <v>0</v>
      </c>
      <c r="U60" s="198">
        <v>8.08</v>
      </c>
      <c r="V60" s="198">
        <v>0.13</v>
      </c>
      <c r="W60" s="198">
        <v>0.42</v>
      </c>
      <c r="X60" s="198">
        <v>1.33</v>
      </c>
      <c r="Y60" s="198">
        <v>0</v>
      </c>
      <c r="Z60" s="198">
        <v>2.5</v>
      </c>
      <c r="AA60" s="198">
        <v>0.63</v>
      </c>
      <c r="AB60" s="198">
        <v>0</v>
      </c>
      <c r="AC60" s="198">
        <v>11.97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25.88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120.48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4.1399999999999997</v>
      </c>
      <c r="G61" s="198">
        <v>0</v>
      </c>
      <c r="H61" s="198">
        <v>0</v>
      </c>
      <c r="I61" s="198">
        <v>0</v>
      </c>
      <c r="J61" s="198">
        <v>0</v>
      </c>
      <c r="K61" s="198">
        <v>5.84</v>
      </c>
      <c r="L61" s="198">
        <v>2.25</v>
      </c>
      <c r="M61" s="198">
        <v>0</v>
      </c>
      <c r="N61" s="198">
        <v>1.07</v>
      </c>
      <c r="O61" s="198">
        <v>1.78</v>
      </c>
      <c r="P61" s="198">
        <v>2.14</v>
      </c>
      <c r="Q61" s="198">
        <v>0.15</v>
      </c>
      <c r="R61" s="198">
        <v>0.19</v>
      </c>
      <c r="S61" s="198">
        <v>0.24</v>
      </c>
      <c r="T61" s="198">
        <v>0</v>
      </c>
      <c r="U61" s="198">
        <v>8.08</v>
      </c>
      <c r="V61" s="198">
        <v>0.13</v>
      </c>
      <c r="W61" s="198">
        <v>0.42</v>
      </c>
      <c r="X61" s="198">
        <v>1.33</v>
      </c>
      <c r="Y61" s="198">
        <v>0</v>
      </c>
      <c r="Z61" s="198">
        <v>2.5</v>
      </c>
      <c r="AA61" s="198">
        <v>0.63</v>
      </c>
      <c r="AB61" s="198">
        <v>0</v>
      </c>
      <c r="AC61" s="198">
        <v>11.97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26.79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120.64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4.1399999999999997</v>
      </c>
      <c r="G62" s="198">
        <v>0</v>
      </c>
      <c r="H62" s="198">
        <v>0</v>
      </c>
      <c r="I62" s="198">
        <v>0</v>
      </c>
      <c r="J62" s="198">
        <v>0</v>
      </c>
      <c r="K62" s="198">
        <v>5.84</v>
      </c>
      <c r="L62" s="198">
        <v>2.25</v>
      </c>
      <c r="M62" s="198">
        <v>0</v>
      </c>
      <c r="N62" s="198">
        <v>1.07</v>
      </c>
      <c r="O62" s="198">
        <v>1.78</v>
      </c>
      <c r="P62" s="198">
        <v>2.14</v>
      </c>
      <c r="Q62" s="198">
        <v>0.15</v>
      </c>
      <c r="R62" s="198">
        <v>0.19</v>
      </c>
      <c r="S62" s="198">
        <v>0.24</v>
      </c>
      <c r="T62" s="198">
        <v>0</v>
      </c>
      <c r="U62" s="198">
        <v>8.08</v>
      </c>
      <c r="V62" s="198">
        <v>0.13</v>
      </c>
      <c r="W62" s="198">
        <v>0.42</v>
      </c>
      <c r="X62" s="198">
        <v>1.33</v>
      </c>
      <c r="Y62" s="198">
        <v>0</v>
      </c>
      <c r="Z62" s="198">
        <v>2.5</v>
      </c>
      <c r="AA62" s="198">
        <v>0.63</v>
      </c>
      <c r="AB62" s="198">
        <v>0</v>
      </c>
      <c r="AC62" s="198">
        <v>11.97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25.19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120.48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0.53</v>
      </c>
      <c r="E63" s="198">
        <v>0</v>
      </c>
      <c r="F63" s="198">
        <v>4.1399999999999997</v>
      </c>
      <c r="G63" s="198">
        <v>0</v>
      </c>
      <c r="H63" s="198">
        <v>0</v>
      </c>
      <c r="I63" s="198">
        <v>0</v>
      </c>
      <c r="J63" s="198">
        <v>0</v>
      </c>
      <c r="K63" s="198">
        <v>5.84</v>
      </c>
      <c r="L63" s="198">
        <v>2.25</v>
      </c>
      <c r="M63" s="198">
        <v>0</v>
      </c>
      <c r="N63" s="198">
        <v>1.07</v>
      </c>
      <c r="O63" s="198">
        <v>1.78</v>
      </c>
      <c r="P63" s="198">
        <v>2.08</v>
      </c>
      <c r="Q63" s="198">
        <v>0.15</v>
      </c>
      <c r="R63" s="198">
        <v>0.19</v>
      </c>
      <c r="S63" s="198">
        <v>0.24</v>
      </c>
      <c r="T63" s="198">
        <v>0</v>
      </c>
      <c r="U63" s="198">
        <v>8.08</v>
      </c>
      <c r="V63" s="198">
        <v>0.13</v>
      </c>
      <c r="W63" s="198">
        <v>0.42</v>
      </c>
      <c r="X63" s="198">
        <v>1.33</v>
      </c>
      <c r="Y63" s="198">
        <v>0</v>
      </c>
      <c r="Z63" s="198">
        <v>2.5</v>
      </c>
      <c r="AA63" s="198">
        <v>0.63</v>
      </c>
      <c r="AB63" s="198">
        <v>0</v>
      </c>
      <c r="AC63" s="198">
        <v>11.97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25.88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120.48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0.53</v>
      </c>
      <c r="E64" s="198">
        <v>0</v>
      </c>
      <c r="F64" s="198">
        <v>4.1399999999999997</v>
      </c>
      <c r="G64" s="198">
        <v>0</v>
      </c>
      <c r="H64" s="198">
        <v>0</v>
      </c>
      <c r="I64" s="198">
        <v>0</v>
      </c>
      <c r="J64" s="198">
        <v>0</v>
      </c>
      <c r="K64" s="198">
        <v>5.84</v>
      </c>
      <c r="L64" s="198">
        <v>2.25</v>
      </c>
      <c r="M64" s="198">
        <v>0</v>
      </c>
      <c r="N64" s="198">
        <v>1.07</v>
      </c>
      <c r="O64" s="198">
        <v>1.78</v>
      </c>
      <c r="P64" s="198">
        <v>2.0099999999999998</v>
      </c>
      <c r="Q64" s="198">
        <v>0.15</v>
      </c>
      <c r="R64" s="198">
        <v>0.19</v>
      </c>
      <c r="S64" s="198">
        <v>0.24</v>
      </c>
      <c r="T64" s="198">
        <v>0</v>
      </c>
      <c r="U64" s="198">
        <v>8.08</v>
      </c>
      <c r="V64" s="198">
        <v>0.13</v>
      </c>
      <c r="W64" s="198">
        <v>0.42</v>
      </c>
      <c r="X64" s="198">
        <v>1.33</v>
      </c>
      <c r="Y64" s="198">
        <v>0</v>
      </c>
      <c r="Z64" s="198">
        <v>2.5</v>
      </c>
      <c r="AA64" s="198">
        <v>0.63</v>
      </c>
      <c r="AB64" s="198">
        <v>0</v>
      </c>
      <c r="AC64" s="198">
        <v>11.97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26.23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120.48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0.53</v>
      </c>
      <c r="E65" s="198">
        <v>0</v>
      </c>
      <c r="F65" s="198">
        <v>4.1399999999999997</v>
      </c>
      <c r="G65" s="198">
        <v>0</v>
      </c>
      <c r="H65" s="198">
        <v>0</v>
      </c>
      <c r="I65" s="198">
        <v>0</v>
      </c>
      <c r="J65" s="198">
        <v>0</v>
      </c>
      <c r="K65" s="198">
        <v>5.84</v>
      </c>
      <c r="L65" s="198">
        <v>2.25</v>
      </c>
      <c r="M65" s="198">
        <v>0</v>
      </c>
      <c r="N65" s="198">
        <v>1.07</v>
      </c>
      <c r="O65" s="198">
        <v>1.78</v>
      </c>
      <c r="P65" s="198">
        <v>1.94</v>
      </c>
      <c r="Q65" s="198">
        <v>0.15</v>
      </c>
      <c r="R65" s="198">
        <v>0.19</v>
      </c>
      <c r="S65" s="198">
        <v>0.24</v>
      </c>
      <c r="T65" s="198">
        <v>0</v>
      </c>
      <c r="U65" s="198">
        <v>8.08</v>
      </c>
      <c r="V65" s="198">
        <v>0.13</v>
      </c>
      <c r="W65" s="198">
        <v>0.42</v>
      </c>
      <c r="X65" s="198">
        <v>1.33</v>
      </c>
      <c r="Y65" s="198">
        <v>0</v>
      </c>
      <c r="Z65" s="198">
        <v>2.5</v>
      </c>
      <c r="AA65" s="198">
        <v>0.63</v>
      </c>
      <c r="AB65" s="198">
        <v>0</v>
      </c>
      <c r="AC65" s="198">
        <v>11.97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26.23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120.48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0.53</v>
      </c>
      <c r="E66" s="198">
        <v>0</v>
      </c>
      <c r="F66" s="198">
        <v>4.1399999999999997</v>
      </c>
      <c r="G66" s="198">
        <v>0</v>
      </c>
      <c r="H66" s="198">
        <v>0</v>
      </c>
      <c r="I66" s="198">
        <v>0</v>
      </c>
      <c r="J66" s="198">
        <v>0</v>
      </c>
      <c r="K66" s="198">
        <v>5.84</v>
      </c>
      <c r="L66" s="198">
        <v>2.25</v>
      </c>
      <c r="M66" s="198">
        <v>0</v>
      </c>
      <c r="N66" s="198">
        <v>1.07</v>
      </c>
      <c r="O66" s="198">
        <v>1.78</v>
      </c>
      <c r="P66" s="198">
        <v>1.94</v>
      </c>
      <c r="Q66" s="198">
        <v>0.15</v>
      </c>
      <c r="R66" s="198">
        <v>0.19</v>
      </c>
      <c r="S66" s="198">
        <v>0.24</v>
      </c>
      <c r="T66" s="198">
        <v>0</v>
      </c>
      <c r="U66" s="198">
        <v>8.08</v>
      </c>
      <c r="V66" s="198">
        <v>0.13</v>
      </c>
      <c r="W66" s="198">
        <v>0.42</v>
      </c>
      <c r="X66" s="198">
        <v>1.33</v>
      </c>
      <c r="Y66" s="198">
        <v>0</v>
      </c>
      <c r="Z66" s="198">
        <v>2.5</v>
      </c>
      <c r="AA66" s="198">
        <v>0.63</v>
      </c>
      <c r="AB66" s="198">
        <v>0</v>
      </c>
      <c r="AC66" s="198">
        <v>11.97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26.23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120.48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0.53</v>
      </c>
      <c r="E67" s="198">
        <v>0</v>
      </c>
      <c r="F67" s="198">
        <v>4.1399999999999997</v>
      </c>
      <c r="G67" s="198">
        <v>0</v>
      </c>
      <c r="H67" s="198">
        <v>0</v>
      </c>
      <c r="I67" s="198">
        <v>0</v>
      </c>
      <c r="J67" s="198">
        <v>0</v>
      </c>
      <c r="K67" s="198">
        <v>5.84</v>
      </c>
      <c r="L67" s="198">
        <v>2.25</v>
      </c>
      <c r="M67" s="198">
        <v>0</v>
      </c>
      <c r="N67" s="198">
        <v>1.07</v>
      </c>
      <c r="O67" s="198">
        <v>1.78</v>
      </c>
      <c r="P67" s="198">
        <v>1.94</v>
      </c>
      <c r="Q67" s="198">
        <v>0.15</v>
      </c>
      <c r="R67" s="198">
        <v>0.19</v>
      </c>
      <c r="S67" s="198">
        <v>0.24</v>
      </c>
      <c r="T67" s="198">
        <v>0</v>
      </c>
      <c r="U67" s="198">
        <v>8.08</v>
      </c>
      <c r="V67" s="198">
        <v>0.13</v>
      </c>
      <c r="W67" s="198">
        <v>0.42</v>
      </c>
      <c r="X67" s="198">
        <v>1.33</v>
      </c>
      <c r="Y67" s="198">
        <v>0</v>
      </c>
      <c r="Z67" s="198">
        <v>2.5</v>
      </c>
      <c r="AA67" s="198">
        <v>0.63</v>
      </c>
      <c r="AB67" s="198">
        <v>0</v>
      </c>
      <c r="AC67" s="198">
        <v>11.75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26.79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120.8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0.53</v>
      </c>
      <c r="E68" s="198">
        <v>0</v>
      </c>
      <c r="F68" s="198">
        <v>4.1399999999999997</v>
      </c>
      <c r="G68" s="198">
        <v>0</v>
      </c>
      <c r="H68" s="198">
        <v>0</v>
      </c>
      <c r="I68" s="198">
        <v>0</v>
      </c>
      <c r="J68" s="198">
        <v>0</v>
      </c>
      <c r="K68" s="198">
        <v>5.84</v>
      </c>
      <c r="L68" s="198">
        <v>2.25</v>
      </c>
      <c r="M68" s="198">
        <v>0</v>
      </c>
      <c r="N68" s="198">
        <v>1.07</v>
      </c>
      <c r="O68" s="198">
        <v>1.78</v>
      </c>
      <c r="P68" s="198">
        <v>1.94</v>
      </c>
      <c r="Q68" s="198">
        <v>0.15</v>
      </c>
      <c r="R68" s="198">
        <v>0.19</v>
      </c>
      <c r="S68" s="198">
        <v>0.24</v>
      </c>
      <c r="T68" s="198">
        <v>0</v>
      </c>
      <c r="U68" s="198">
        <v>8.08</v>
      </c>
      <c r="V68" s="198">
        <v>0.13</v>
      </c>
      <c r="W68" s="198">
        <v>0.42</v>
      </c>
      <c r="X68" s="198">
        <v>1.33</v>
      </c>
      <c r="Y68" s="198">
        <v>0</v>
      </c>
      <c r="Z68" s="198">
        <v>2.5</v>
      </c>
      <c r="AA68" s="198">
        <v>0.63</v>
      </c>
      <c r="AB68" s="198">
        <v>0</v>
      </c>
      <c r="AC68" s="198">
        <v>11.75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25.88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120.48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0.53</v>
      </c>
      <c r="E69" s="198">
        <v>0</v>
      </c>
      <c r="F69" s="198">
        <v>4.1399999999999997</v>
      </c>
      <c r="G69" s="198">
        <v>0</v>
      </c>
      <c r="H69" s="198">
        <v>0</v>
      </c>
      <c r="I69" s="198">
        <v>0</v>
      </c>
      <c r="J69" s="198">
        <v>0</v>
      </c>
      <c r="K69" s="198">
        <v>5.84</v>
      </c>
      <c r="L69" s="198">
        <v>2.25</v>
      </c>
      <c r="M69" s="198">
        <v>0</v>
      </c>
      <c r="N69" s="198">
        <v>1.07</v>
      </c>
      <c r="O69" s="198">
        <v>1.78</v>
      </c>
      <c r="P69" s="198">
        <v>1.94</v>
      </c>
      <c r="Q69" s="198">
        <v>0.15</v>
      </c>
      <c r="R69" s="198">
        <v>0.19</v>
      </c>
      <c r="S69" s="198">
        <v>0.24</v>
      </c>
      <c r="T69" s="198">
        <v>0</v>
      </c>
      <c r="U69" s="198">
        <v>8.08</v>
      </c>
      <c r="V69" s="198">
        <v>0.13</v>
      </c>
      <c r="W69" s="198">
        <v>0.42</v>
      </c>
      <c r="X69" s="198">
        <v>1.33</v>
      </c>
      <c r="Y69" s="198">
        <v>0</v>
      </c>
      <c r="Z69" s="198">
        <v>2.5</v>
      </c>
      <c r="AA69" s="198">
        <v>0.63</v>
      </c>
      <c r="AB69" s="198">
        <v>0</v>
      </c>
      <c r="AC69" s="198">
        <v>11.75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26.58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120.48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0.53</v>
      </c>
      <c r="E70" s="198">
        <v>0</v>
      </c>
      <c r="F70" s="198">
        <v>4.1399999999999997</v>
      </c>
      <c r="G70" s="198">
        <v>0</v>
      </c>
      <c r="H70" s="198">
        <v>0</v>
      </c>
      <c r="I70" s="198">
        <v>0</v>
      </c>
      <c r="J70" s="198">
        <v>0</v>
      </c>
      <c r="K70" s="198">
        <v>5.84</v>
      </c>
      <c r="L70" s="198">
        <v>2.25</v>
      </c>
      <c r="M70" s="198">
        <v>0</v>
      </c>
      <c r="N70" s="198">
        <v>1.07</v>
      </c>
      <c r="O70" s="198">
        <v>1.78</v>
      </c>
      <c r="P70" s="198">
        <v>1.94</v>
      </c>
      <c r="Q70" s="198">
        <v>0.15</v>
      </c>
      <c r="R70" s="198">
        <v>0.19</v>
      </c>
      <c r="S70" s="198">
        <v>0.24</v>
      </c>
      <c r="T70" s="198">
        <v>0</v>
      </c>
      <c r="U70" s="198">
        <v>8.08</v>
      </c>
      <c r="V70" s="198">
        <v>0.13</v>
      </c>
      <c r="W70" s="198">
        <v>0.42</v>
      </c>
      <c r="X70" s="198">
        <v>1.33</v>
      </c>
      <c r="Y70" s="198">
        <v>0</v>
      </c>
      <c r="Z70" s="198">
        <v>2.5</v>
      </c>
      <c r="AA70" s="198">
        <v>0.63</v>
      </c>
      <c r="AB70" s="198">
        <v>0</v>
      </c>
      <c r="AC70" s="198">
        <v>11.75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26.58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120.48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1.07</v>
      </c>
      <c r="E71" s="198">
        <v>0</v>
      </c>
      <c r="F71" s="198">
        <v>4.1399999999999997</v>
      </c>
      <c r="G71" s="198">
        <v>0</v>
      </c>
      <c r="H71" s="198">
        <v>0</v>
      </c>
      <c r="I71" s="198">
        <v>0</v>
      </c>
      <c r="J71" s="198">
        <v>0</v>
      </c>
      <c r="K71" s="198">
        <v>5.84</v>
      </c>
      <c r="L71" s="198">
        <v>2.25</v>
      </c>
      <c r="M71" s="198">
        <v>0</v>
      </c>
      <c r="N71" s="198">
        <v>1.07</v>
      </c>
      <c r="O71" s="198">
        <v>1.78</v>
      </c>
      <c r="P71" s="198">
        <v>1.94</v>
      </c>
      <c r="Q71" s="198">
        <v>0.15</v>
      </c>
      <c r="R71" s="198">
        <v>0.19</v>
      </c>
      <c r="S71" s="198">
        <v>0.24</v>
      </c>
      <c r="T71" s="198">
        <v>0</v>
      </c>
      <c r="U71" s="198">
        <v>8.08</v>
      </c>
      <c r="V71" s="198">
        <v>0.13</v>
      </c>
      <c r="W71" s="198">
        <v>0.42</v>
      </c>
      <c r="X71" s="198">
        <v>1.33</v>
      </c>
      <c r="Y71" s="198">
        <v>0</v>
      </c>
      <c r="Z71" s="198">
        <v>2.5</v>
      </c>
      <c r="AA71" s="198">
        <v>0.63</v>
      </c>
      <c r="AB71" s="198">
        <v>0</v>
      </c>
      <c r="AC71" s="198">
        <v>11.75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26.58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120.48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1.07</v>
      </c>
      <c r="E72" s="198">
        <v>0</v>
      </c>
      <c r="F72" s="198">
        <v>4.1399999999999997</v>
      </c>
      <c r="G72" s="198">
        <v>0</v>
      </c>
      <c r="H72" s="198">
        <v>0</v>
      </c>
      <c r="I72" s="198">
        <v>0</v>
      </c>
      <c r="J72" s="198">
        <v>0</v>
      </c>
      <c r="K72" s="198">
        <v>5.84</v>
      </c>
      <c r="L72" s="198">
        <v>2.25</v>
      </c>
      <c r="M72" s="198">
        <v>0</v>
      </c>
      <c r="N72" s="198">
        <v>1.07</v>
      </c>
      <c r="O72" s="198">
        <v>1.78</v>
      </c>
      <c r="P72" s="198">
        <v>1.94</v>
      </c>
      <c r="Q72" s="198">
        <v>0.15</v>
      </c>
      <c r="R72" s="198">
        <v>0.19</v>
      </c>
      <c r="S72" s="198">
        <v>0.24</v>
      </c>
      <c r="T72" s="198">
        <v>0</v>
      </c>
      <c r="U72" s="198">
        <v>8.08</v>
      </c>
      <c r="V72" s="198">
        <v>0.13</v>
      </c>
      <c r="W72" s="198">
        <v>0.42</v>
      </c>
      <c r="X72" s="198">
        <v>1.33</v>
      </c>
      <c r="Y72" s="198">
        <v>0</v>
      </c>
      <c r="Z72" s="198">
        <v>2.5</v>
      </c>
      <c r="AA72" s="198">
        <v>0.63</v>
      </c>
      <c r="AB72" s="198">
        <v>0</v>
      </c>
      <c r="AC72" s="198">
        <v>11.75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26.58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120.48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1.07</v>
      </c>
      <c r="E73" s="198">
        <v>0</v>
      </c>
      <c r="F73" s="198">
        <v>4.1399999999999997</v>
      </c>
      <c r="G73" s="198">
        <v>0</v>
      </c>
      <c r="H73" s="198">
        <v>0</v>
      </c>
      <c r="I73" s="198">
        <v>0</v>
      </c>
      <c r="J73" s="198">
        <v>0</v>
      </c>
      <c r="K73" s="198">
        <v>5.84</v>
      </c>
      <c r="L73" s="198">
        <v>2.25</v>
      </c>
      <c r="M73" s="198">
        <v>0</v>
      </c>
      <c r="N73" s="198">
        <v>1.07</v>
      </c>
      <c r="O73" s="198">
        <v>1.78</v>
      </c>
      <c r="P73" s="198">
        <v>1.94</v>
      </c>
      <c r="Q73" s="198">
        <v>0.15</v>
      </c>
      <c r="R73" s="198">
        <v>0.19</v>
      </c>
      <c r="S73" s="198">
        <v>0.24</v>
      </c>
      <c r="T73" s="198">
        <v>0</v>
      </c>
      <c r="U73" s="198">
        <v>8.08</v>
      </c>
      <c r="V73" s="198">
        <v>0.13</v>
      </c>
      <c r="W73" s="198">
        <v>0.42</v>
      </c>
      <c r="X73" s="198">
        <v>1.33</v>
      </c>
      <c r="Y73" s="198">
        <v>0</v>
      </c>
      <c r="Z73" s="198">
        <v>2.5</v>
      </c>
      <c r="AA73" s="198">
        <v>0.63</v>
      </c>
      <c r="AB73" s="198">
        <v>0</v>
      </c>
      <c r="AC73" s="198">
        <v>11.75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28.25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121.22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1.07</v>
      </c>
      <c r="E74" s="198">
        <v>0</v>
      </c>
      <c r="F74" s="198">
        <v>4.1399999999999997</v>
      </c>
      <c r="G74" s="198">
        <v>0</v>
      </c>
      <c r="H74" s="198">
        <v>0</v>
      </c>
      <c r="I74" s="198">
        <v>0</v>
      </c>
      <c r="J74" s="198">
        <v>0</v>
      </c>
      <c r="K74" s="198">
        <v>5.84</v>
      </c>
      <c r="L74" s="198">
        <v>2.25</v>
      </c>
      <c r="M74" s="198">
        <v>0</v>
      </c>
      <c r="N74" s="198">
        <v>1.07</v>
      </c>
      <c r="O74" s="198">
        <v>1.78</v>
      </c>
      <c r="P74" s="198">
        <v>1.94</v>
      </c>
      <c r="Q74" s="198">
        <v>0.15</v>
      </c>
      <c r="R74" s="198">
        <v>0.19</v>
      </c>
      <c r="S74" s="198">
        <v>0.24</v>
      </c>
      <c r="T74" s="198">
        <v>0</v>
      </c>
      <c r="U74" s="198">
        <v>8.08</v>
      </c>
      <c r="V74" s="198">
        <v>0.13</v>
      </c>
      <c r="W74" s="198">
        <v>0.42</v>
      </c>
      <c r="X74" s="198">
        <v>1.33</v>
      </c>
      <c r="Y74" s="198">
        <v>0</v>
      </c>
      <c r="Z74" s="198">
        <v>2.5</v>
      </c>
      <c r="AA74" s="198">
        <v>0.63</v>
      </c>
      <c r="AB74" s="198">
        <v>0</v>
      </c>
      <c r="AC74" s="198">
        <v>11.75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28.25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120.6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1.07</v>
      </c>
      <c r="E75" s="198">
        <v>0</v>
      </c>
      <c r="F75" s="198">
        <v>4.1399999999999997</v>
      </c>
      <c r="G75" s="198">
        <v>0</v>
      </c>
      <c r="H75" s="198">
        <v>0</v>
      </c>
      <c r="I75" s="198">
        <v>0</v>
      </c>
      <c r="J75" s="198">
        <v>0</v>
      </c>
      <c r="K75" s="198">
        <v>5.84</v>
      </c>
      <c r="L75" s="198">
        <v>2.25</v>
      </c>
      <c r="M75" s="198">
        <v>0</v>
      </c>
      <c r="N75" s="198">
        <v>1.07</v>
      </c>
      <c r="O75" s="198">
        <v>1.78</v>
      </c>
      <c r="P75" s="198">
        <v>1.94</v>
      </c>
      <c r="Q75" s="198">
        <v>0.15</v>
      </c>
      <c r="R75" s="198">
        <v>0.19</v>
      </c>
      <c r="S75" s="198">
        <v>0.24</v>
      </c>
      <c r="T75" s="198">
        <v>0</v>
      </c>
      <c r="U75" s="198">
        <v>8.08</v>
      </c>
      <c r="V75" s="198">
        <v>0.13</v>
      </c>
      <c r="W75" s="198">
        <v>0.42</v>
      </c>
      <c r="X75" s="198">
        <v>1.33</v>
      </c>
      <c r="Y75" s="198">
        <v>0</v>
      </c>
      <c r="Z75" s="198">
        <v>2.5</v>
      </c>
      <c r="AA75" s="198">
        <v>0.63</v>
      </c>
      <c r="AB75" s="198">
        <v>0</v>
      </c>
      <c r="AC75" s="198">
        <v>11.75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28.25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126.84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1.07</v>
      </c>
      <c r="E76" s="198">
        <v>0</v>
      </c>
      <c r="F76" s="198">
        <v>4.1399999999999997</v>
      </c>
      <c r="G76" s="198">
        <v>0</v>
      </c>
      <c r="H76" s="198">
        <v>0</v>
      </c>
      <c r="I76" s="198">
        <v>0</v>
      </c>
      <c r="J76" s="198">
        <v>0</v>
      </c>
      <c r="K76" s="198">
        <v>5.84</v>
      </c>
      <c r="L76" s="198">
        <v>2.25</v>
      </c>
      <c r="M76" s="198">
        <v>0</v>
      </c>
      <c r="N76" s="198">
        <v>1.07</v>
      </c>
      <c r="O76" s="198">
        <v>1.78</v>
      </c>
      <c r="P76" s="198">
        <v>1.94</v>
      </c>
      <c r="Q76" s="198">
        <v>0.15</v>
      </c>
      <c r="R76" s="198">
        <v>0.19</v>
      </c>
      <c r="S76" s="198">
        <v>0.24</v>
      </c>
      <c r="T76" s="198">
        <v>0</v>
      </c>
      <c r="U76" s="198">
        <v>8.08</v>
      </c>
      <c r="V76" s="198">
        <v>0.13</v>
      </c>
      <c r="W76" s="198">
        <v>0.42</v>
      </c>
      <c r="X76" s="198">
        <v>1.33</v>
      </c>
      <c r="Y76" s="198">
        <v>0</v>
      </c>
      <c r="Z76" s="198">
        <v>2.5</v>
      </c>
      <c r="AA76" s="198">
        <v>0.63</v>
      </c>
      <c r="AB76" s="198">
        <v>0</v>
      </c>
      <c r="AC76" s="198">
        <v>11.75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28.25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127.76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1.07</v>
      </c>
      <c r="E77" s="198">
        <v>0</v>
      </c>
      <c r="F77" s="198">
        <v>4.1399999999999997</v>
      </c>
      <c r="G77" s="198">
        <v>0</v>
      </c>
      <c r="H77" s="198">
        <v>0</v>
      </c>
      <c r="I77" s="198">
        <v>0</v>
      </c>
      <c r="J77" s="198">
        <v>0</v>
      </c>
      <c r="K77" s="198">
        <v>5.84</v>
      </c>
      <c r="L77" s="198">
        <v>2.25</v>
      </c>
      <c r="M77" s="198">
        <v>0</v>
      </c>
      <c r="N77" s="198">
        <v>1.07</v>
      </c>
      <c r="O77" s="198">
        <v>1.78</v>
      </c>
      <c r="P77" s="198">
        <v>1.94</v>
      </c>
      <c r="Q77" s="198">
        <v>0.15</v>
      </c>
      <c r="R77" s="198">
        <v>0.19</v>
      </c>
      <c r="S77" s="198">
        <v>0.24</v>
      </c>
      <c r="T77" s="198">
        <v>0</v>
      </c>
      <c r="U77" s="198">
        <v>8.08</v>
      </c>
      <c r="V77" s="198">
        <v>0.13</v>
      </c>
      <c r="W77" s="198">
        <v>0.42</v>
      </c>
      <c r="X77" s="198">
        <v>1.33</v>
      </c>
      <c r="Y77" s="198">
        <v>0</v>
      </c>
      <c r="Z77" s="198">
        <v>2.5</v>
      </c>
      <c r="AA77" s="198">
        <v>0.63</v>
      </c>
      <c r="AB77" s="198">
        <v>0</v>
      </c>
      <c r="AC77" s="198">
        <v>11.75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28.25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127.76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1.07</v>
      </c>
      <c r="E78" s="198">
        <v>0</v>
      </c>
      <c r="F78" s="198">
        <v>4.1399999999999997</v>
      </c>
      <c r="G78" s="198">
        <v>0</v>
      </c>
      <c r="H78" s="198">
        <v>0</v>
      </c>
      <c r="I78" s="198">
        <v>0</v>
      </c>
      <c r="J78" s="198">
        <v>0</v>
      </c>
      <c r="K78" s="198">
        <v>5.84</v>
      </c>
      <c r="L78" s="198">
        <v>2.25</v>
      </c>
      <c r="M78" s="198">
        <v>0</v>
      </c>
      <c r="N78" s="198">
        <v>1.07</v>
      </c>
      <c r="O78" s="198">
        <v>1.78</v>
      </c>
      <c r="P78" s="198">
        <v>1.94</v>
      </c>
      <c r="Q78" s="198">
        <v>0.15</v>
      </c>
      <c r="R78" s="198">
        <v>0.19</v>
      </c>
      <c r="S78" s="198">
        <v>0.24</v>
      </c>
      <c r="T78" s="198">
        <v>0</v>
      </c>
      <c r="U78" s="198">
        <v>8.08</v>
      </c>
      <c r="V78" s="198">
        <v>0.13</v>
      </c>
      <c r="W78" s="198">
        <v>0.42</v>
      </c>
      <c r="X78" s="198">
        <v>1.33</v>
      </c>
      <c r="Y78" s="198">
        <v>0</v>
      </c>
      <c r="Z78" s="198">
        <v>2.5</v>
      </c>
      <c r="AA78" s="198">
        <v>0.63</v>
      </c>
      <c r="AB78" s="198">
        <v>0</v>
      </c>
      <c r="AC78" s="198">
        <v>11.75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28.25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127.76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1.07</v>
      </c>
      <c r="E79" s="198">
        <v>0</v>
      </c>
      <c r="F79" s="198">
        <v>4.1399999999999997</v>
      </c>
      <c r="G79" s="198">
        <v>0</v>
      </c>
      <c r="H79" s="198">
        <v>0</v>
      </c>
      <c r="I79" s="198">
        <v>0</v>
      </c>
      <c r="J79" s="198">
        <v>0</v>
      </c>
      <c r="K79" s="198">
        <v>5.84</v>
      </c>
      <c r="L79" s="198">
        <v>2.25</v>
      </c>
      <c r="M79" s="198">
        <v>0</v>
      </c>
      <c r="N79" s="198">
        <v>1.07</v>
      </c>
      <c r="O79" s="198">
        <v>1.78</v>
      </c>
      <c r="P79" s="198">
        <v>1.94</v>
      </c>
      <c r="Q79" s="198">
        <v>0.15</v>
      </c>
      <c r="R79" s="198">
        <v>0.19</v>
      </c>
      <c r="S79" s="198">
        <v>0.24</v>
      </c>
      <c r="T79" s="198">
        <v>0</v>
      </c>
      <c r="U79" s="198">
        <v>8.08</v>
      </c>
      <c r="V79" s="198">
        <v>0.13</v>
      </c>
      <c r="W79" s="198">
        <v>0.42</v>
      </c>
      <c r="X79" s="198">
        <v>1.33</v>
      </c>
      <c r="Y79" s="198">
        <v>0</v>
      </c>
      <c r="Z79" s="198">
        <v>2.5</v>
      </c>
      <c r="AA79" s="198">
        <v>0.63</v>
      </c>
      <c r="AB79" s="198">
        <v>0</v>
      </c>
      <c r="AC79" s="198">
        <v>11.75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28.25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127.76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1.07</v>
      </c>
      <c r="E80" s="198">
        <v>0</v>
      </c>
      <c r="F80" s="198">
        <v>4.1399999999999997</v>
      </c>
      <c r="G80" s="198">
        <v>0</v>
      </c>
      <c r="H80" s="198">
        <v>0</v>
      </c>
      <c r="I80" s="198">
        <v>0</v>
      </c>
      <c r="J80" s="198">
        <v>0</v>
      </c>
      <c r="K80" s="198">
        <v>5.84</v>
      </c>
      <c r="L80" s="198">
        <v>2.25</v>
      </c>
      <c r="M80" s="198">
        <v>0</v>
      </c>
      <c r="N80" s="198">
        <v>1.07</v>
      </c>
      <c r="O80" s="198">
        <v>1.78</v>
      </c>
      <c r="P80" s="198">
        <v>1.94</v>
      </c>
      <c r="Q80" s="198">
        <v>0.15</v>
      </c>
      <c r="R80" s="198">
        <v>0.19</v>
      </c>
      <c r="S80" s="198">
        <v>0.24</v>
      </c>
      <c r="T80" s="198">
        <v>0</v>
      </c>
      <c r="U80" s="198">
        <v>8.08</v>
      </c>
      <c r="V80" s="198">
        <v>0.13</v>
      </c>
      <c r="W80" s="198">
        <v>0.42</v>
      </c>
      <c r="X80" s="198">
        <v>1.33</v>
      </c>
      <c r="Y80" s="198">
        <v>0</v>
      </c>
      <c r="Z80" s="198">
        <v>2.5</v>
      </c>
      <c r="AA80" s="198">
        <v>0.63</v>
      </c>
      <c r="AB80" s="198">
        <v>0</v>
      </c>
      <c r="AC80" s="198">
        <v>11.75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28.25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127.76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1.07</v>
      </c>
      <c r="E81" s="198">
        <v>0</v>
      </c>
      <c r="F81" s="198">
        <v>4.1399999999999997</v>
      </c>
      <c r="G81" s="198">
        <v>0</v>
      </c>
      <c r="H81" s="198">
        <v>0</v>
      </c>
      <c r="I81" s="198">
        <v>0</v>
      </c>
      <c r="J81" s="198">
        <v>0</v>
      </c>
      <c r="K81" s="198">
        <v>5.84</v>
      </c>
      <c r="L81" s="198">
        <v>2.25</v>
      </c>
      <c r="M81" s="198">
        <v>0</v>
      </c>
      <c r="N81" s="198">
        <v>1.07</v>
      </c>
      <c r="O81" s="198">
        <v>1.78</v>
      </c>
      <c r="P81" s="198">
        <v>1.94</v>
      </c>
      <c r="Q81" s="198">
        <v>0.15</v>
      </c>
      <c r="R81" s="198">
        <v>0.19</v>
      </c>
      <c r="S81" s="198">
        <v>0.24</v>
      </c>
      <c r="T81" s="198">
        <v>0</v>
      </c>
      <c r="U81" s="198">
        <v>8.08</v>
      </c>
      <c r="V81" s="198">
        <v>0.13</v>
      </c>
      <c r="W81" s="198">
        <v>0.42</v>
      </c>
      <c r="X81" s="198">
        <v>1.33</v>
      </c>
      <c r="Y81" s="198">
        <v>0</v>
      </c>
      <c r="Z81" s="198">
        <v>2.5</v>
      </c>
      <c r="AA81" s="198">
        <v>0.63</v>
      </c>
      <c r="AB81" s="198">
        <v>0</v>
      </c>
      <c r="AC81" s="198">
        <v>11.75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28.25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127.76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1.07</v>
      </c>
      <c r="E82" s="198">
        <v>0</v>
      </c>
      <c r="F82" s="198">
        <v>4.1399999999999997</v>
      </c>
      <c r="G82" s="198">
        <v>0</v>
      </c>
      <c r="H82" s="198">
        <v>0</v>
      </c>
      <c r="I82" s="198">
        <v>0</v>
      </c>
      <c r="J82" s="198">
        <v>0</v>
      </c>
      <c r="K82" s="198">
        <v>5.84</v>
      </c>
      <c r="L82" s="198">
        <v>2.25</v>
      </c>
      <c r="M82" s="198">
        <v>0</v>
      </c>
      <c r="N82" s="198">
        <v>1.07</v>
      </c>
      <c r="O82" s="198">
        <v>1.78</v>
      </c>
      <c r="P82" s="198">
        <v>1.94</v>
      </c>
      <c r="Q82" s="198">
        <v>0.15</v>
      </c>
      <c r="R82" s="198">
        <v>0.19</v>
      </c>
      <c r="S82" s="198">
        <v>0.24</v>
      </c>
      <c r="T82" s="198">
        <v>0</v>
      </c>
      <c r="U82" s="198">
        <v>8.08</v>
      </c>
      <c r="V82" s="198">
        <v>0.13</v>
      </c>
      <c r="W82" s="198">
        <v>0.42</v>
      </c>
      <c r="X82" s="198">
        <v>1.33</v>
      </c>
      <c r="Y82" s="198">
        <v>0</v>
      </c>
      <c r="Z82" s="198">
        <v>2.5</v>
      </c>
      <c r="AA82" s="198">
        <v>0.63</v>
      </c>
      <c r="AB82" s="198">
        <v>0</v>
      </c>
      <c r="AC82" s="198">
        <v>10.95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28.25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127.76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1.07</v>
      </c>
      <c r="E83" s="198">
        <v>0</v>
      </c>
      <c r="F83" s="198">
        <v>4.1399999999999997</v>
      </c>
      <c r="G83" s="198">
        <v>0</v>
      </c>
      <c r="H83" s="198">
        <v>0</v>
      </c>
      <c r="I83" s="198">
        <v>0</v>
      </c>
      <c r="J83" s="198">
        <v>0</v>
      </c>
      <c r="K83" s="198">
        <v>5.84</v>
      </c>
      <c r="L83" s="198">
        <v>2.25</v>
      </c>
      <c r="M83" s="198">
        <v>0</v>
      </c>
      <c r="N83" s="198">
        <v>1.07</v>
      </c>
      <c r="O83" s="198">
        <v>1.78</v>
      </c>
      <c r="P83" s="198">
        <v>1.94</v>
      </c>
      <c r="Q83" s="198">
        <v>0.15</v>
      </c>
      <c r="R83" s="198">
        <v>0.19</v>
      </c>
      <c r="S83" s="198">
        <v>0.24</v>
      </c>
      <c r="T83" s="198">
        <v>0</v>
      </c>
      <c r="U83" s="198">
        <v>8.08</v>
      </c>
      <c r="V83" s="198">
        <v>0.13</v>
      </c>
      <c r="W83" s="198">
        <v>0.42</v>
      </c>
      <c r="X83" s="198">
        <v>1.33</v>
      </c>
      <c r="Y83" s="198">
        <v>0</v>
      </c>
      <c r="Z83" s="198">
        <v>2.5</v>
      </c>
      <c r="AA83" s="198">
        <v>0.63</v>
      </c>
      <c r="AB83" s="198">
        <v>0</v>
      </c>
      <c r="AC83" s="198">
        <v>10.95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28.25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127.76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1.07</v>
      </c>
      <c r="E84" s="198">
        <v>0</v>
      </c>
      <c r="F84" s="198">
        <v>4.1399999999999997</v>
      </c>
      <c r="G84" s="198">
        <v>0</v>
      </c>
      <c r="H84" s="198">
        <v>0</v>
      </c>
      <c r="I84" s="198">
        <v>0</v>
      </c>
      <c r="J84" s="198">
        <v>0</v>
      </c>
      <c r="K84" s="198">
        <v>5.84</v>
      </c>
      <c r="L84" s="198">
        <v>2.25</v>
      </c>
      <c r="M84" s="198">
        <v>0</v>
      </c>
      <c r="N84" s="198">
        <v>1.07</v>
      </c>
      <c r="O84" s="198">
        <v>1.78</v>
      </c>
      <c r="P84" s="198">
        <v>1.94</v>
      </c>
      <c r="Q84" s="198">
        <v>0.15</v>
      </c>
      <c r="R84" s="198">
        <v>0.19</v>
      </c>
      <c r="S84" s="198">
        <v>0.24</v>
      </c>
      <c r="T84" s="198">
        <v>0</v>
      </c>
      <c r="U84" s="198">
        <v>8.08</v>
      </c>
      <c r="V84" s="198">
        <v>0.13</v>
      </c>
      <c r="W84" s="198">
        <v>0.42</v>
      </c>
      <c r="X84" s="198">
        <v>1.33</v>
      </c>
      <c r="Y84" s="198">
        <v>0</v>
      </c>
      <c r="Z84" s="198">
        <v>2.5</v>
      </c>
      <c r="AA84" s="198">
        <v>0.63</v>
      </c>
      <c r="AB84" s="198">
        <v>0</v>
      </c>
      <c r="AC84" s="198">
        <v>10.95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28.25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127.76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1.07</v>
      </c>
      <c r="E85" s="198">
        <v>0</v>
      </c>
      <c r="F85" s="198">
        <v>4.1399999999999997</v>
      </c>
      <c r="G85" s="198">
        <v>0</v>
      </c>
      <c r="H85" s="198">
        <v>0</v>
      </c>
      <c r="I85" s="198">
        <v>0</v>
      </c>
      <c r="J85" s="198">
        <v>0</v>
      </c>
      <c r="K85" s="198">
        <v>5.84</v>
      </c>
      <c r="L85" s="198">
        <v>2.25</v>
      </c>
      <c r="M85" s="198">
        <v>0</v>
      </c>
      <c r="N85" s="198">
        <v>1.07</v>
      </c>
      <c r="O85" s="198">
        <v>1.78</v>
      </c>
      <c r="P85" s="198">
        <v>1.94</v>
      </c>
      <c r="Q85" s="198">
        <v>0.15</v>
      </c>
      <c r="R85" s="198">
        <v>0.22</v>
      </c>
      <c r="S85" s="198">
        <v>0.24</v>
      </c>
      <c r="T85" s="198">
        <v>0</v>
      </c>
      <c r="U85" s="198">
        <v>8.08</v>
      </c>
      <c r="V85" s="198">
        <v>0.13</v>
      </c>
      <c r="W85" s="198">
        <v>0.42</v>
      </c>
      <c r="X85" s="198">
        <v>1.33</v>
      </c>
      <c r="Y85" s="198">
        <v>0</v>
      </c>
      <c r="Z85" s="198">
        <v>2.5</v>
      </c>
      <c r="AA85" s="198">
        <v>0.63</v>
      </c>
      <c r="AB85" s="198">
        <v>0</v>
      </c>
      <c r="AC85" s="198">
        <v>10.95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18.25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127.76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1.07</v>
      </c>
      <c r="E86" s="198">
        <v>0</v>
      </c>
      <c r="F86" s="198">
        <v>4.1399999999999997</v>
      </c>
      <c r="G86" s="198">
        <v>0</v>
      </c>
      <c r="H86" s="198">
        <v>0</v>
      </c>
      <c r="I86" s="198">
        <v>0</v>
      </c>
      <c r="J86" s="198">
        <v>0</v>
      </c>
      <c r="K86" s="198">
        <v>5.84</v>
      </c>
      <c r="L86" s="198">
        <v>2.25</v>
      </c>
      <c r="M86" s="198">
        <v>0</v>
      </c>
      <c r="N86" s="198">
        <v>1.07</v>
      </c>
      <c r="O86" s="198">
        <v>1.78</v>
      </c>
      <c r="P86" s="198">
        <v>1.94</v>
      </c>
      <c r="Q86" s="198">
        <v>0.15</v>
      </c>
      <c r="R86" s="198">
        <v>0.22</v>
      </c>
      <c r="S86" s="198">
        <v>0.24</v>
      </c>
      <c r="T86" s="198">
        <v>0</v>
      </c>
      <c r="U86" s="198">
        <v>8.08</v>
      </c>
      <c r="V86" s="198">
        <v>0.13</v>
      </c>
      <c r="W86" s="198">
        <v>0.42</v>
      </c>
      <c r="X86" s="198">
        <v>1.33</v>
      </c>
      <c r="Y86" s="198">
        <v>0</v>
      </c>
      <c r="Z86" s="198">
        <v>2.5</v>
      </c>
      <c r="AA86" s="198">
        <v>0.63</v>
      </c>
      <c r="AB86" s="198">
        <v>0</v>
      </c>
      <c r="AC86" s="198">
        <v>10.95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18.25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126.72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1.07</v>
      </c>
      <c r="E87" s="198">
        <v>0</v>
      </c>
      <c r="F87" s="198">
        <v>4.1399999999999997</v>
      </c>
      <c r="G87" s="198">
        <v>0</v>
      </c>
      <c r="H87" s="198">
        <v>0</v>
      </c>
      <c r="I87" s="198">
        <v>0</v>
      </c>
      <c r="J87" s="198">
        <v>0</v>
      </c>
      <c r="K87" s="198">
        <v>5.84</v>
      </c>
      <c r="L87" s="198">
        <v>2.25</v>
      </c>
      <c r="M87" s="198">
        <v>0</v>
      </c>
      <c r="N87" s="198">
        <v>1.07</v>
      </c>
      <c r="O87" s="198">
        <v>1.78</v>
      </c>
      <c r="P87" s="198">
        <v>1.94</v>
      </c>
      <c r="Q87" s="198">
        <v>0.15</v>
      </c>
      <c r="R87" s="198">
        <v>0.25</v>
      </c>
      <c r="S87" s="198">
        <v>0.24</v>
      </c>
      <c r="T87" s="198">
        <v>0</v>
      </c>
      <c r="U87" s="198">
        <v>8.08</v>
      </c>
      <c r="V87" s="198">
        <v>0.13</v>
      </c>
      <c r="W87" s="198">
        <v>0.42</v>
      </c>
      <c r="X87" s="198">
        <v>1.33</v>
      </c>
      <c r="Y87" s="198">
        <v>0</v>
      </c>
      <c r="Z87" s="198">
        <v>2.5</v>
      </c>
      <c r="AA87" s="198">
        <v>0.63</v>
      </c>
      <c r="AB87" s="198">
        <v>0</v>
      </c>
      <c r="AC87" s="198">
        <v>10.71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28.25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126.88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1.07</v>
      </c>
      <c r="E88" s="198">
        <v>0</v>
      </c>
      <c r="F88" s="198">
        <v>4.1399999999999997</v>
      </c>
      <c r="G88" s="198">
        <v>0</v>
      </c>
      <c r="H88" s="198">
        <v>0</v>
      </c>
      <c r="I88" s="198">
        <v>0</v>
      </c>
      <c r="J88" s="198">
        <v>0</v>
      </c>
      <c r="K88" s="198">
        <v>5.84</v>
      </c>
      <c r="L88" s="198">
        <v>2.25</v>
      </c>
      <c r="M88" s="198">
        <v>0</v>
      </c>
      <c r="N88" s="198">
        <v>1.07</v>
      </c>
      <c r="O88" s="198">
        <v>1.78</v>
      </c>
      <c r="P88" s="198">
        <v>1.94</v>
      </c>
      <c r="Q88" s="198">
        <v>0.15</v>
      </c>
      <c r="R88" s="198">
        <v>0.25</v>
      </c>
      <c r="S88" s="198">
        <v>0.24</v>
      </c>
      <c r="T88" s="198">
        <v>0</v>
      </c>
      <c r="U88" s="198">
        <v>8.08</v>
      </c>
      <c r="V88" s="198">
        <v>0.13</v>
      </c>
      <c r="W88" s="198">
        <v>0.42</v>
      </c>
      <c r="X88" s="198">
        <v>1.33</v>
      </c>
      <c r="Y88" s="198">
        <v>0</v>
      </c>
      <c r="Z88" s="198">
        <v>2.5</v>
      </c>
      <c r="AA88" s="198">
        <v>0.63</v>
      </c>
      <c r="AB88" s="198">
        <v>0</v>
      </c>
      <c r="AC88" s="198">
        <v>10.71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28.25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126.88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1.07</v>
      </c>
      <c r="E89" s="198">
        <v>0</v>
      </c>
      <c r="F89" s="198">
        <v>4.1399999999999997</v>
      </c>
      <c r="G89" s="198">
        <v>0</v>
      </c>
      <c r="H89" s="198">
        <v>0</v>
      </c>
      <c r="I89" s="198">
        <v>0</v>
      </c>
      <c r="J89" s="198">
        <v>0</v>
      </c>
      <c r="K89" s="198">
        <v>5.84</v>
      </c>
      <c r="L89" s="198">
        <v>2.25</v>
      </c>
      <c r="M89" s="198">
        <v>0</v>
      </c>
      <c r="N89" s="198">
        <v>1.07</v>
      </c>
      <c r="O89" s="198">
        <v>1.78</v>
      </c>
      <c r="P89" s="198">
        <v>1.94</v>
      </c>
      <c r="Q89" s="198">
        <v>0.15</v>
      </c>
      <c r="R89" s="198">
        <v>0.19</v>
      </c>
      <c r="S89" s="198">
        <v>0.24</v>
      </c>
      <c r="T89" s="198">
        <v>0</v>
      </c>
      <c r="U89" s="198">
        <v>8.08</v>
      </c>
      <c r="V89" s="198">
        <v>0.13</v>
      </c>
      <c r="W89" s="198">
        <v>0.42</v>
      </c>
      <c r="X89" s="198">
        <v>1.33</v>
      </c>
      <c r="Y89" s="198">
        <v>0</v>
      </c>
      <c r="Z89" s="198">
        <v>2.5</v>
      </c>
      <c r="AA89" s="198">
        <v>0.63</v>
      </c>
      <c r="AB89" s="198">
        <v>0</v>
      </c>
      <c r="AC89" s="198">
        <v>10.71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28.25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126.88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1.07</v>
      </c>
      <c r="E90" s="198">
        <v>0</v>
      </c>
      <c r="F90" s="198">
        <v>4.1399999999999997</v>
      </c>
      <c r="G90" s="198">
        <v>0</v>
      </c>
      <c r="H90" s="198">
        <v>0</v>
      </c>
      <c r="I90" s="198">
        <v>0</v>
      </c>
      <c r="J90" s="198">
        <v>0</v>
      </c>
      <c r="K90" s="198">
        <v>5.84</v>
      </c>
      <c r="L90" s="198">
        <v>2.25</v>
      </c>
      <c r="M90" s="198">
        <v>0</v>
      </c>
      <c r="N90" s="198">
        <v>1.07</v>
      </c>
      <c r="O90" s="198">
        <v>1.78</v>
      </c>
      <c r="P90" s="198">
        <v>1.84</v>
      </c>
      <c r="Q90" s="198">
        <v>0.15</v>
      </c>
      <c r="R90" s="198">
        <v>0.19</v>
      </c>
      <c r="S90" s="198">
        <v>0.24</v>
      </c>
      <c r="T90" s="198">
        <v>0</v>
      </c>
      <c r="U90" s="198">
        <v>8.08</v>
      </c>
      <c r="V90" s="198">
        <v>0.13</v>
      </c>
      <c r="W90" s="198">
        <v>0.42</v>
      </c>
      <c r="X90" s="198">
        <v>1.33</v>
      </c>
      <c r="Y90" s="198">
        <v>0</v>
      </c>
      <c r="Z90" s="198">
        <v>2.5</v>
      </c>
      <c r="AA90" s="198">
        <v>0.63</v>
      </c>
      <c r="AB90" s="198">
        <v>0</v>
      </c>
      <c r="AC90" s="198">
        <v>10.71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28.25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127.76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1.07</v>
      </c>
      <c r="E91" s="198">
        <v>0</v>
      </c>
      <c r="F91" s="198">
        <v>4.1399999999999997</v>
      </c>
      <c r="G91" s="198">
        <v>0</v>
      </c>
      <c r="H91" s="198">
        <v>0</v>
      </c>
      <c r="I91" s="198">
        <v>0</v>
      </c>
      <c r="J91" s="198">
        <v>0</v>
      </c>
      <c r="K91" s="198">
        <v>5.84</v>
      </c>
      <c r="L91" s="198">
        <v>2.25</v>
      </c>
      <c r="M91" s="198">
        <v>0</v>
      </c>
      <c r="N91" s="198">
        <v>1.07</v>
      </c>
      <c r="O91" s="198">
        <v>1.78</v>
      </c>
      <c r="P91" s="198">
        <v>1.84</v>
      </c>
      <c r="Q91" s="198">
        <v>0.15</v>
      </c>
      <c r="R91" s="198">
        <v>0.19</v>
      </c>
      <c r="S91" s="198">
        <v>0.24</v>
      </c>
      <c r="T91" s="198">
        <v>0</v>
      </c>
      <c r="U91" s="198">
        <v>8.08</v>
      </c>
      <c r="V91" s="198">
        <v>0.13</v>
      </c>
      <c r="W91" s="198">
        <v>0.42</v>
      </c>
      <c r="X91" s="198">
        <v>1.33</v>
      </c>
      <c r="Y91" s="198">
        <v>0</v>
      </c>
      <c r="Z91" s="198">
        <v>2.5</v>
      </c>
      <c r="AA91" s="198">
        <v>0.63</v>
      </c>
      <c r="AB91" s="198">
        <v>0</v>
      </c>
      <c r="AC91" s="198">
        <v>10.71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28.25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127.76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1.07</v>
      </c>
      <c r="E92" s="198">
        <v>0</v>
      </c>
      <c r="F92" s="198">
        <v>4.1399999999999997</v>
      </c>
      <c r="G92" s="198">
        <v>0</v>
      </c>
      <c r="H92" s="198">
        <v>0</v>
      </c>
      <c r="I92" s="198">
        <v>0</v>
      </c>
      <c r="J92" s="198">
        <v>0</v>
      </c>
      <c r="K92" s="198">
        <v>5.84</v>
      </c>
      <c r="L92" s="198">
        <v>2.25</v>
      </c>
      <c r="M92" s="198">
        <v>0</v>
      </c>
      <c r="N92" s="198">
        <v>1.07</v>
      </c>
      <c r="O92" s="198">
        <v>1.78</v>
      </c>
      <c r="P92" s="198">
        <v>1.84</v>
      </c>
      <c r="Q92" s="198">
        <v>0.15</v>
      </c>
      <c r="R92" s="198">
        <v>0.19</v>
      </c>
      <c r="S92" s="198">
        <v>0.24</v>
      </c>
      <c r="T92" s="198">
        <v>0</v>
      </c>
      <c r="U92" s="198">
        <v>8.08</v>
      </c>
      <c r="V92" s="198">
        <v>0.13</v>
      </c>
      <c r="W92" s="198">
        <v>0.42</v>
      </c>
      <c r="X92" s="198">
        <v>1.33</v>
      </c>
      <c r="Y92" s="198">
        <v>0</v>
      </c>
      <c r="Z92" s="198">
        <v>2.5</v>
      </c>
      <c r="AA92" s="198">
        <v>0.63</v>
      </c>
      <c r="AB92" s="198">
        <v>0</v>
      </c>
      <c r="AC92" s="198">
        <v>10.71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28.25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127.76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1.07</v>
      </c>
      <c r="E93" s="198">
        <v>0</v>
      </c>
      <c r="F93" s="198">
        <v>4.1399999999999997</v>
      </c>
      <c r="G93" s="198">
        <v>0</v>
      </c>
      <c r="H93" s="198">
        <v>0</v>
      </c>
      <c r="I93" s="198">
        <v>0</v>
      </c>
      <c r="J93" s="198">
        <v>0</v>
      </c>
      <c r="K93" s="198">
        <v>5.84</v>
      </c>
      <c r="L93" s="198">
        <v>2.25</v>
      </c>
      <c r="M93" s="198">
        <v>0</v>
      </c>
      <c r="N93" s="198">
        <v>1.07</v>
      </c>
      <c r="O93" s="198">
        <v>1.78</v>
      </c>
      <c r="P93" s="198">
        <v>1.84</v>
      </c>
      <c r="Q93" s="198">
        <v>0.15</v>
      </c>
      <c r="R93" s="198">
        <v>0.22</v>
      </c>
      <c r="S93" s="198">
        <v>0.24</v>
      </c>
      <c r="T93" s="198">
        <v>0</v>
      </c>
      <c r="U93" s="198">
        <v>8.08</v>
      </c>
      <c r="V93" s="198">
        <v>0.13</v>
      </c>
      <c r="W93" s="198">
        <v>0.42</v>
      </c>
      <c r="X93" s="198">
        <v>1.33</v>
      </c>
      <c r="Y93" s="198">
        <v>0</v>
      </c>
      <c r="Z93" s="198">
        <v>2.5</v>
      </c>
      <c r="AA93" s="198">
        <v>0.63</v>
      </c>
      <c r="AB93" s="198">
        <v>0</v>
      </c>
      <c r="AC93" s="198">
        <v>10.71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28.25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127.76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1.07</v>
      </c>
      <c r="E94" s="198">
        <v>0</v>
      </c>
      <c r="F94" s="198">
        <v>4.1399999999999997</v>
      </c>
      <c r="G94" s="198">
        <v>0</v>
      </c>
      <c r="H94" s="198">
        <v>0</v>
      </c>
      <c r="I94" s="198">
        <v>0</v>
      </c>
      <c r="J94" s="198">
        <v>0</v>
      </c>
      <c r="K94" s="198">
        <v>5.84</v>
      </c>
      <c r="L94" s="198">
        <v>2.25</v>
      </c>
      <c r="M94" s="198">
        <v>0</v>
      </c>
      <c r="N94" s="198">
        <v>1.07</v>
      </c>
      <c r="O94" s="198">
        <v>1.78</v>
      </c>
      <c r="P94" s="198">
        <v>1.84</v>
      </c>
      <c r="Q94" s="198">
        <v>0.15</v>
      </c>
      <c r="R94" s="198">
        <v>0.22</v>
      </c>
      <c r="S94" s="198">
        <v>0.24</v>
      </c>
      <c r="T94" s="198">
        <v>0</v>
      </c>
      <c r="U94" s="198">
        <v>8.08</v>
      </c>
      <c r="V94" s="198">
        <v>0.13</v>
      </c>
      <c r="W94" s="198">
        <v>0.42</v>
      </c>
      <c r="X94" s="198">
        <v>1.33</v>
      </c>
      <c r="Y94" s="198">
        <v>0</v>
      </c>
      <c r="Z94" s="198">
        <v>2.5</v>
      </c>
      <c r="AA94" s="198">
        <v>0.63</v>
      </c>
      <c r="AB94" s="198">
        <v>0</v>
      </c>
      <c r="AC94" s="198">
        <v>10.71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28.25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126.88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1.07</v>
      </c>
      <c r="E95" s="198">
        <v>0</v>
      </c>
      <c r="F95" s="198">
        <v>4.1399999999999997</v>
      </c>
      <c r="G95" s="198">
        <v>0</v>
      </c>
      <c r="H95" s="198">
        <v>0</v>
      </c>
      <c r="I95" s="198">
        <v>0</v>
      </c>
      <c r="J95" s="198">
        <v>0</v>
      </c>
      <c r="K95" s="198">
        <v>5.84</v>
      </c>
      <c r="L95" s="198">
        <v>2.25</v>
      </c>
      <c r="M95" s="198">
        <v>0</v>
      </c>
      <c r="N95" s="198">
        <v>1.07</v>
      </c>
      <c r="O95" s="198">
        <v>1.78</v>
      </c>
      <c r="P95" s="198">
        <v>1.84</v>
      </c>
      <c r="Q95" s="198">
        <v>0.15</v>
      </c>
      <c r="R95" s="198">
        <v>0.25</v>
      </c>
      <c r="S95" s="198">
        <v>0.24</v>
      </c>
      <c r="T95" s="198">
        <v>0</v>
      </c>
      <c r="U95" s="198">
        <v>8.08</v>
      </c>
      <c r="V95" s="198">
        <v>0.13</v>
      </c>
      <c r="W95" s="198">
        <v>0.42</v>
      </c>
      <c r="X95" s="198">
        <v>1.33</v>
      </c>
      <c r="Y95" s="198">
        <v>0</v>
      </c>
      <c r="Z95" s="198">
        <v>2.5</v>
      </c>
      <c r="AA95" s="198">
        <v>0.63</v>
      </c>
      <c r="AB95" s="198">
        <v>0</v>
      </c>
      <c r="AC95" s="198">
        <v>10.47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28.25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126.88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1.07</v>
      </c>
      <c r="E96" s="198">
        <v>0</v>
      </c>
      <c r="F96" s="198">
        <v>4.1399999999999997</v>
      </c>
      <c r="G96" s="198">
        <v>0</v>
      </c>
      <c r="H96" s="198">
        <v>0</v>
      </c>
      <c r="I96" s="198">
        <v>0</v>
      </c>
      <c r="J96" s="198">
        <v>0</v>
      </c>
      <c r="K96" s="198">
        <v>5.84</v>
      </c>
      <c r="L96" s="198">
        <v>2.25</v>
      </c>
      <c r="M96" s="198">
        <v>0</v>
      </c>
      <c r="N96" s="198">
        <v>1.07</v>
      </c>
      <c r="O96" s="198">
        <v>1.78</v>
      </c>
      <c r="P96" s="198">
        <v>1.84</v>
      </c>
      <c r="Q96" s="198">
        <v>0.15</v>
      </c>
      <c r="R96" s="198">
        <v>0.25</v>
      </c>
      <c r="S96" s="198">
        <v>0.24</v>
      </c>
      <c r="T96" s="198">
        <v>0</v>
      </c>
      <c r="U96" s="198">
        <v>8.08</v>
      </c>
      <c r="V96" s="198">
        <v>0.13</v>
      </c>
      <c r="W96" s="198">
        <v>0.42</v>
      </c>
      <c r="X96" s="198">
        <v>1.33</v>
      </c>
      <c r="Y96" s="198">
        <v>0</v>
      </c>
      <c r="Z96" s="198">
        <v>2.5</v>
      </c>
      <c r="AA96" s="198">
        <v>0.63</v>
      </c>
      <c r="AB96" s="198">
        <v>0</v>
      </c>
      <c r="AC96" s="198">
        <v>10.47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28.25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126.88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1.07</v>
      </c>
      <c r="E97" s="198">
        <v>0</v>
      </c>
      <c r="F97" s="198">
        <v>4.1399999999999997</v>
      </c>
      <c r="G97" s="198">
        <v>0</v>
      </c>
      <c r="H97" s="198">
        <v>0</v>
      </c>
      <c r="I97" s="198">
        <v>0</v>
      </c>
      <c r="J97" s="198">
        <v>0</v>
      </c>
      <c r="K97" s="198">
        <v>5.84</v>
      </c>
      <c r="L97" s="198">
        <v>2.25</v>
      </c>
      <c r="M97" s="198">
        <v>0</v>
      </c>
      <c r="N97" s="198">
        <v>1.07</v>
      </c>
      <c r="O97" s="198">
        <v>0.88</v>
      </c>
      <c r="P97" s="198">
        <v>1.84</v>
      </c>
      <c r="Q97" s="198">
        <v>0.15</v>
      </c>
      <c r="R97" s="198">
        <v>0.28000000000000003</v>
      </c>
      <c r="S97" s="198">
        <v>0.24</v>
      </c>
      <c r="T97" s="198">
        <v>0</v>
      </c>
      <c r="U97" s="198">
        <v>8.08</v>
      </c>
      <c r="V97" s="198">
        <v>0.13</v>
      </c>
      <c r="W97" s="198">
        <v>0.42</v>
      </c>
      <c r="X97" s="198">
        <v>1.33</v>
      </c>
      <c r="Y97" s="198">
        <v>0</v>
      </c>
      <c r="Z97" s="198">
        <v>2.5</v>
      </c>
      <c r="AA97" s="198">
        <v>0.63</v>
      </c>
      <c r="AB97" s="198">
        <v>0</v>
      </c>
      <c r="AC97" s="198">
        <v>6.7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8.25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127.42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1.07</v>
      </c>
      <c r="E98" s="198">
        <v>0</v>
      </c>
      <c r="F98" s="198">
        <v>4.1399999999999997</v>
      </c>
      <c r="G98" s="198">
        <v>0</v>
      </c>
      <c r="H98" s="198">
        <v>0</v>
      </c>
      <c r="I98" s="198">
        <v>0</v>
      </c>
      <c r="J98" s="198">
        <v>0</v>
      </c>
      <c r="K98" s="198">
        <v>5.84</v>
      </c>
      <c r="L98" s="198">
        <v>2.25</v>
      </c>
      <c r="M98" s="198">
        <v>0</v>
      </c>
      <c r="N98" s="198">
        <v>1.07</v>
      </c>
      <c r="O98" s="198">
        <v>0.88</v>
      </c>
      <c r="P98" s="198">
        <v>1.84</v>
      </c>
      <c r="Q98" s="198">
        <v>0.15</v>
      </c>
      <c r="R98" s="198">
        <v>0.28000000000000003</v>
      </c>
      <c r="S98" s="198">
        <v>0.24</v>
      </c>
      <c r="T98" s="198">
        <v>0</v>
      </c>
      <c r="U98" s="198">
        <v>8.08</v>
      </c>
      <c r="V98" s="198">
        <v>0.13</v>
      </c>
      <c r="W98" s="198">
        <v>0.42</v>
      </c>
      <c r="X98" s="198">
        <v>1.33</v>
      </c>
      <c r="Y98" s="198">
        <v>0</v>
      </c>
      <c r="Z98" s="198">
        <v>2.5</v>
      </c>
      <c r="AA98" s="198">
        <v>0.63</v>
      </c>
      <c r="AB98" s="198">
        <v>0</v>
      </c>
      <c r="AC98" s="198">
        <v>6.7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8.25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126.56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8.5500000000000003E-3</v>
      </c>
      <c r="E99">
        <f t="shared" si="0"/>
        <v>0</v>
      </c>
      <c r="F99">
        <f t="shared" si="0"/>
        <v>9.9359999999999782E-2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0.12881999999999977</v>
      </c>
      <c r="L99">
        <f t="shared" si="0"/>
        <v>5.2879999999999996E-2</v>
      </c>
      <c r="M99">
        <f t="shared" si="0"/>
        <v>0</v>
      </c>
      <c r="N99">
        <f t="shared" si="0"/>
        <v>2.5679999999999939E-2</v>
      </c>
      <c r="O99">
        <f t="shared" si="0"/>
        <v>4.2270000000000016E-2</v>
      </c>
      <c r="P99">
        <f t="shared" si="0"/>
        <v>5.0402499999999947E-2</v>
      </c>
      <c r="Q99">
        <f t="shared" si="0"/>
        <v>3.600000000000006E-3</v>
      </c>
      <c r="R99">
        <f t="shared" si="0"/>
        <v>4.6949999999999987E-3</v>
      </c>
      <c r="S99">
        <f t="shared" si="0"/>
        <v>5.7599999999999917E-3</v>
      </c>
      <c r="T99">
        <f t="shared" si="0"/>
        <v>0</v>
      </c>
      <c r="U99">
        <f t="shared" si="0"/>
        <v>0.19392000000000023</v>
      </c>
      <c r="V99">
        <f t="shared" si="0"/>
        <v>3.1200000000000056E-3</v>
      </c>
      <c r="W99">
        <f t="shared" si="0"/>
        <v>1.0080000000000023E-2</v>
      </c>
      <c r="X99">
        <f t="shared" si="0"/>
        <v>3.1919999999999969E-2</v>
      </c>
      <c r="Y99">
        <f t="shared" si="0"/>
        <v>0</v>
      </c>
      <c r="Z99">
        <f t="shared" si="0"/>
        <v>0.06</v>
      </c>
      <c r="AA99">
        <f t="shared" si="0"/>
        <v>1.5120000000000026E-2</v>
      </c>
      <c r="AB99">
        <f t="shared" si="0"/>
        <v>0</v>
      </c>
      <c r="AC99">
        <f t="shared" si="0"/>
        <v>0.19741500000000023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0.60960000000000003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2.869164999999998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10.6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13.1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2.96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13.1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2.96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12.74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2.96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12.54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2.96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6.9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8.73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12.09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4.7300000000000004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11.91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4.7300000000000004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11.63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4.7300000000000004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12.47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4.7300000000000004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12.17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2.13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12.9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7.73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12.67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5.73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13.17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5.73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13.68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5.73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12.47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5.73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12.47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2.13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12.47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8.73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12.47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6.73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12.47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5.73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12.47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5.73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12.47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5.73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12.47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2.73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12.47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8.73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12.47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6.73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12.47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6.73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12.47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6.73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12.47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6.73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12.47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2.42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12.47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8.42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12.47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7.42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12.47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7.42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12.47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7.42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12.47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7.42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12.47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3.42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12.47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9.42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12.47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7.42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12.47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6.42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12.47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6.42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12.47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6.42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12.47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2.42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12.47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8.42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12.47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6.42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12.47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6.42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12.47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6.42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12.47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6.42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12.47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2.42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12.47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8.42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12.47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5.42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11.74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5.42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11.74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5.42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11.74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5.42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11.74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1.82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11.74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8.42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11.74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5.42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11.74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5.42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11.74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4.42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11.74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4.42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11.74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1.82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10.74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6.42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11.74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4.42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11.74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3.42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11.74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3.42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11.74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3.42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11.74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1.82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9.74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4.42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11.74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2.42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11.74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2.42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11.74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2.42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11.74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2.42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11.74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1.82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8.74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5.42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11.74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3.42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12.47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4.42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12.47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4.42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12.47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4.42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12.47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1.82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9.4700000000000006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4.42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12.47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2.42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12.47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1.82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12.47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1.82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12.47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1.82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12.47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1.82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6.47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2.42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12.47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1.82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11.47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1.82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11.47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1.82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11.47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1.82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11.47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1.82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6.47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1.82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11.47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1.82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11.47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1.82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11.47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1.82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11.47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1.82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11.47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1.82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8.4700000000000006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1.82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13.47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0.10949750000000004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0.28577250000000037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0.95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53.02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84.38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0.95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14.79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84.38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0.95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14.79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83.66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0.95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14.79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83.26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0.95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14.79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84.06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0.95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43.63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82.35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0.95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43.63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82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0.95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43.63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81.44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0.95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43.63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83.12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0.95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43.63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82.51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0.95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43.63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82.14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0.95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43.63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81.599999999999994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0.95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43.63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82.79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0.95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43.63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59.72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0.95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43.63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50.12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0.99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43.63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50.12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0.99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43.63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81.12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0.99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43.63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50.12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0.99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43.63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54.12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0.99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43.63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55.12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0.99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43.63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80.06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0.99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43.63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63.12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0.86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43.63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78.790000000000006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0.86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43.63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63.12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0.86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43.63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78.790000000000006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0.86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43.63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63.12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0.95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43.63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78.790000000000006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0.95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43.63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64.12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0.95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42.11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79.02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0.95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42.11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69.12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0.95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42.11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80.06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0.95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42.11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79.55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0.95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42.11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79.02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0.95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42.11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78.790000000000006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0.95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42.11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78.790000000000006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0.95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42.11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78.790000000000006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0.95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42.11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80.06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0.95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42.11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80.06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2.29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42.11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78.790000000000006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2.29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42.11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78.790000000000006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2.29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42.11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78.790000000000006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2.29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42.11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78.790000000000006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2.29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42.11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78.790000000000006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2.29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42.11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78.790000000000006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2.29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42.11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78.790000000000006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2.34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42.11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78.790000000000006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2.34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42.11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78.790000000000006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2.34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42.11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78.790000000000006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2.4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42.11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74.91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2.4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42.11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74.91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2.4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42.11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74.91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2.4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42.11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74.91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2.73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52.11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74.91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2.73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52.11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74.91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2.2999999999999998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48.15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74.91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2.2999999999999998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48.15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74.91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2.2999999999999998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48.81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74.91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2.2999999999999998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48.81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74.91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2.2999999999999998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50.5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75.010000000000005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2.2999999999999998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47.5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74.91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2.2999999999999998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48.81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74.91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2.2999999999999998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49.46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74.91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2.2999999999999998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49.46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74.91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2.2999999999999998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49.46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74.91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2.25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50.5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75.11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2.25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48.81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74.91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2.25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50.11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74.91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2.25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50.11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74.91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2.25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50.11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74.91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2.25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50.11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74.91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2.25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42.11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74.239999999999995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2.25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42.11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74.239999999999995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2.25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42.11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78.12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2.25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42.11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46.12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2.25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42.11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48.12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2.25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42.11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41.12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2.25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42.11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61.12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2.25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42.11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33.119999999999997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2.25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42.11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33.119999999999997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2.27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42.11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61.12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2.27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42.11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67.12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2.27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42.11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67.12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2.27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42.11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67.12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2.27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42.11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78.790000000000006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2.2200000000000002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42.11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78.89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2.2200000000000002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42.11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78.89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2.2200000000000002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42.11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78.89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2.2200000000000002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42.11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63.12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2.2200000000000002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42.11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63.12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2.2200000000000002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42.11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63.12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2.2200000000000002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42.11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66.12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2.2200000000000002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42.11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78.89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2.16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42.11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78.89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2.16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42.11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78.89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2.44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42.11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79.23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2.44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42.11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78.7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4.2297500000000009E-2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1.0285625000000005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1.7462149999999987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5</v>
      </c>
      <c r="G3" s="198">
        <v>0</v>
      </c>
      <c r="H3" s="198">
        <v>0</v>
      </c>
      <c r="I3" s="198">
        <v>0</v>
      </c>
      <c r="J3" s="198">
        <v>0</v>
      </c>
      <c r="K3" s="198">
        <v>0.17</v>
      </c>
      <c r="L3" s="198">
        <v>17.579999999999998</v>
      </c>
      <c r="M3" s="198">
        <v>0.94</v>
      </c>
      <c r="N3" s="198">
        <v>1.29</v>
      </c>
      <c r="O3" s="198">
        <v>0</v>
      </c>
      <c r="P3" s="198">
        <v>1.37</v>
      </c>
      <c r="Q3" s="198">
        <v>0.18</v>
      </c>
      <c r="R3" s="198">
        <v>0.23</v>
      </c>
      <c r="S3" s="198">
        <v>0.28999999999999998</v>
      </c>
      <c r="T3" s="198">
        <v>0</v>
      </c>
      <c r="U3" s="198">
        <v>4.55</v>
      </c>
      <c r="V3" s="198">
        <v>0.15</v>
      </c>
      <c r="W3" s="198">
        <v>0.5</v>
      </c>
      <c r="X3" s="198">
        <v>1.6</v>
      </c>
      <c r="Y3" s="198">
        <v>0</v>
      </c>
      <c r="Z3" s="198">
        <v>2.75</v>
      </c>
      <c r="AA3" s="198">
        <v>0.76</v>
      </c>
      <c r="AB3" s="198">
        <v>0</v>
      </c>
      <c r="AC3" s="198">
        <v>5.69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29.68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157.80000000000001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5</v>
      </c>
      <c r="G4" s="198">
        <v>0</v>
      </c>
      <c r="H4" s="198">
        <v>0</v>
      </c>
      <c r="I4" s="198">
        <v>0</v>
      </c>
      <c r="J4" s="198">
        <v>0</v>
      </c>
      <c r="K4" s="198">
        <v>0.17</v>
      </c>
      <c r="L4" s="198">
        <v>17.579999999999998</v>
      </c>
      <c r="M4" s="198">
        <v>0.94</v>
      </c>
      <c r="N4" s="198">
        <v>1.29</v>
      </c>
      <c r="O4" s="198">
        <v>0</v>
      </c>
      <c r="P4" s="198">
        <v>1.37</v>
      </c>
      <c r="Q4" s="198">
        <v>0.18</v>
      </c>
      <c r="R4" s="198">
        <v>0.23</v>
      </c>
      <c r="S4" s="198">
        <v>0.28999999999999998</v>
      </c>
      <c r="T4" s="198">
        <v>0</v>
      </c>
      <c r="U4" s="198">
        <v>4.55</v>
      </c>
      <c r="V4" s="198">
        <v>0.15</v>
      </c>
      <c r="W4" s="198">
        <v>0.5</v>
      </c>
      <c r="X4" s="198">
        <v>1.6</v>
      </c>
      <c r="Y4" s="198">
        <v>0</v>
      </c>
      <c r="Z4" s="198">
        <v>2.75</v>
      </c>
      <c r="AA4" s="198">
        <v>0.76</v>
      </c>
      <c r="AB4" s="198">
        <v>0</v>
      </c>
      <c r="AC4" s="198">
        <v>5.69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9.41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157.80000000000001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5</v>
      </c>
      <c r="G5" s="198">
        <v>0</v>
      </c>
      <c r="H5" s="198">
        <v>0</v>
      </c>
      <c r="I5" s="198">
        <v>0</v>
      </c>
      <c r="J5" s="198">
        <v>0</v>
      </c>
      <c r="K5" s="198">
        <v>0.17</v>
      </c>
      <c r="L5" s="198">
        <v>17.579999999999998</v>
      </c>
      <c r="M5" s="198">
        <v>0.94</v>
      </c>
      <c r="N5" s="198">
        <v>1.29</v>
      </c>
      <c r="O5" s="198">
        <v>0</v>
      </c>
      <c r="P5" s="198">
        <v>1.37</v>
      </c>
      <c r="Q5" s="198">
        <v>0.18</v>
      </c>
      <c r="R5" s="198">
        <v>0.23</v>
      </c>
      <c r="S5" s="198">
        <v>0.28999999999999998</v>
      </c>
      <c r="T5" s="198">
        <v>0</v>
      </c>
      <c r="U5" s="198">
        <v>4.55</v>
      </c>
      <c r="V5" s="198">
        <v>0.15</v>
      </c>
      <c r="W5" s="198">
        <v>0.5</v>
      </c>
      <c r="X5" s="198">
        <v>1.6</v>
      </c>
      <c r="Y5" s="198">
        <v>0</v>
      </c>
      <c r="Z5" s="198">
        <v>2.75</v>
      </c>
      <c r="AA5" s="198">
        <v>0.76</v>
      </c>
      <c r="AB5" s="198">
        <v>0</v>
      </c>
      <c r="AC5" s="198">
        <v>5.69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9.41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153.63999999999999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5</v>
      </c>
      <c r="G6" s="198">
        <v>0</v>
      </c>
      <c r="H6" s="198">
        <v>0</v>
      </c>
      <c r="I6" s="198">
        <v>0</v>
      </c>
      <c r="J6" s="198">
        <v>0</v>
      </c>
      <c r="K6" s="198">
        <v>0.17</v>
      </c>
      <c r="L6" s="198">
        <v>17.579999999999998</v>
      </c>
      <c r="M6" s="198">
        <v>0.94</v>
      </c>
      <c r="N6" s="198">
        <v>1.29</v>
      </c>
      <c r="O6" s="198">
        <v>0</v>
      </c>
      <c r="P6" s="198">
        <v>1.37</v>
      </c>
      <c r="Q6" s="198">
        <v>0.18</v>
      </c>
      <c r="R6" s="198">
        <v>0.23</v>
      </c>
      <c r="S6" s="198">
        <v>0.28999999999999998</v>
      </c>
      <c r="T6" s="198">
        <v>0</v>
      </c>
      <c r="U6" s="198">
        <v>4.55</v>
      </c>
      <c r="V6" s="198">
        <v>0.15</v>
      </c>
      <c r="W6" s="198">
        <v>0.5</v>
      </c>
      <c r="X6" s="198">
        <v>1.6</v>
      </c>
      <c r="Y6" s="198">
        <v>0</v>
      </c>
      <c r="Z6" s="198">
        <v>2.75</v>
      </c>
      <c r="AA6" s="198">
        <v>0.76</v>
      </c>
      <c r="AB6" s="198">
        <v>0</v>
      </c>
      <c r="AC6" s="198">
        <v>5.69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9.41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151.29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5</v>
      </c>
      <c r="G7" s="198">
        <v>0</v>
      </c>
      <c r="H7" s="198">
        <v>0</v>
      </c>
      <c r="I7" s="198">
        <v>0</v>
      </c>
      <c r="J7" s="198">
        <v>0</v>
      </c>
      <c r="K7" s="198">
        <v>0.17</v>
      </c>
      <c r="L7" s="198">
        <v>17.579999999999998</v>
      </c>
      <c r="M7" s="198">
        <v>0.94</v>
      </c>
      <c r="N7" s="198">
        <v>1.29</v>
      </c>
      <c r="O7" s="198">
        <v>0</v>
      </c>
      <c r="P7" s="198">
        <v>1.37</v>
      </c>
      <c r="Q7" s="198">
        <v>0.18</v>
      </c>
      <c r="R7" s="198">
        <v>0.23</v>
      </c>
      <c r="S7" s="198">
        <v>0.28999999999999998</v>
      </c>
      <c r="T7" s="198">
        <v>0</v>
      </c>
      <c r="U7" s="198">
        <v>4.55</v>
      </c>
      <c r="V7" s="198">
        <v>0.15</v>
      </c>
      <c r="W7" s="198">
        <v>0.5</v>
      </c>
      <c r="X7" s="198">
        <v>1.6</v>
      </c>
      <c r="Y7" s="198">
        <v>0</v>
      </c>
      <c r="Z7" s="198">
        <v>2.75</v>
      </c>
      <c r="AA7" s="198">
        <v>0.76</v>
      </c>
      <c r="AB7" s="198">
        <v>0</v>
      </c>
      <c r="AC7" s="198">
        <v>5.69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9.41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155.94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5</v>
      </c>
      <c r="G8" s="198">
        <v>0</v>
      </c>
      <c r="H8" s="198">
        <v>0</v>
      </c>
      <c r="I8" s="198">
        <v>0</v>
      </c>
      <c r="J8" s="198">
        <v>0</v>
      </c>
      <c r="K8" s="198">
        <v>0.17</v>
      </c>
      <c r="L8" s="198">
        <v>17.579999999999998</v>
      </c>
      <c r="M8" s="198">
        <v>0.94</v>
      </c>
      <c r="N8" s="198">
        <v>1.29</v>
      </c>
      <c r="O8" s="198">
        <v>0</v>
      </c>
      <c r="P8" s="198">
        <v>1.37</v>
      </c>
      <c r="Q8" s="198">
        <v>0.18</v>
      </c>
      <c r="R8" s="198">
        <v>0.23</v>
      </c>
      <c r="S8" s="198">
        <v>0.28999999999999998</v>
      </c>
      <c r="T8" s="198">
        <v>0</v>
      </c>
      <c r="U8" s="198">
        <v>4.55</v>
      </c>
      <c r="V8" s="198">
        <v>0.15</v>
      </c>
      <c r="W8" s="198">
        <v>0.5</v>
      </c>
      <c r="X8" s="198">
        <v>1.6</v>
      </c>
      <c r="Y8" s="198">
        <v>0</v>
      </c>
      <c r="Z8" s="198">
        <v>2.75</v>
      </c>
      <c r="AA8" s="198">
        <v>0.76</v>
      </c>
      <c r="AB8" s="198">
        <v>0</v>
      </c>
      <c r="AC8" s="198">
        <v>5.69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21.85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181.87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5</v>
      </c>
      <c r="G9" s="198">
        <v>0</v>
      </c>
      <c r="H9" s="198">
        <v>0</v>
      </c>
      <c r="I9" s="198">
        <v>0</v>
      </c>
      <c r="J9" s="198">
        <v>0</v>
      </c>
      <c r="K9" s="198">
        <v>0.17</v>
      </c>
      <c r="L9" s="198">
        <v>17.579999999999998</v>
      </c>
      <c r="M9" s="198">
        <v>0.94</v>
      </c>
      <c r="N9" s="198">
        <v>1.29</v>
      </c>
      <c r="O9" s="198">
        <v>0</v>
      </c>
      <c r="P9" s="198">
        <v>1.37</v>
      </c>
      <c r="Q9" s="198">
        <v>0.18</v>
      </c>
      <c r="R9" s="198">
        <v>0.23</v>
      </c>
      <c r="S9" s="198">
        <v>0.28999999999999998</v>
      </c>
      <c r="T9" s="198">
        <v>0</v>
      </c>
      <c r="U9" s="198">
        <v>4.55</v>
      </c>
      <c r="V9" s="198">
        <v>0.15</v>
      </c>
      <c r="W9" s="198">
        <v>0.5</v>
      </c>
      <c r="X9" s="198">
        <v>1.6</v>
      </c>
      <c r="Y9" s="198">
        <v>0</v>
      </c>
      <c r="Z9" s="198">
        <v>2.75</v>
      </c>
      <c r="AA9" s="198">
        <v>0.76</v>
      </c>
      <c r="AB9" s="198">
        <v>0</v>
      </c>
      <c r="AC9" s="198">
        <v>5.69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21.85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181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5</v>
      </c>
      <c r="G10" s="198">
        <v>0</v>
      </c>
      <c r="H10" s="198">
        <v>0</v>
      </c>
      <c r="I10" s="198">
        <v>0</v>
      </c>
      <c r="J10" s="198">
        <v>0</v>
      </c>
      <c r="K10" s="198">
        <v>0.17</v>
      </c>
      <c r="L10" s="198">
        <v>17.579999999999998</v>
      </c>
      <c r="M10" s="198">
        <v>0.94</v>
      </c>
      <c r="N10" s="198">
        <v>1.29</v>
      </c>
      <c r="O10" s="198">
        <v>0</v>
      </c>
      <c r="P10" s="198">
        <v>1.37</v>
      </c>
      <c r="Q10" s="198">
        <v>0.18</v>
      </c>
      <c r="R10" s="198">
        <v>0.23</v>
      </c>
      <c r="S10" s="198">
        <v>0.28999999999999998</v>
      </c>
      <c r="T10" s="198">
        <v>0</v>
      </c>
      <c r="U10" s="198">
        <v>4.55</v>
      </c>
      <c r="V10" s="198">
        <v>0.15</v>
      </c>
      <c r="W10" s="198">
        <v>0.5</v>
      </c>
      <c r="X10" s="198">
        <v>1.6</v>
      </c>
      <c r="Y10" s="198">
        <v>0</v>
      </c>
      <c r="Z10" s="198">
        <v>2.75</v>
      </c>
      <c r="AA10" s="198">
        <v>0.76</v>
      </c>
      <c r="AB10" s="198">
        <v>0</v>
      </c>
      <c r="AC10" s="198">
        <v>5.69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21.85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179.61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5</v>
      </c>
      <c r="G11" s="198">
        <v>0</v>
      </c>
      <c r="H11" s="198">
        <v>0</v>
      </c>
      <c r="I11" s="198">
        <v>0</v>
      </c>
      <c r="J11" s="198">
        <v>0</v>
      </c>
      <c r="K11" s="198">
        <v>0.17</v>
      </c>
      <c r="L11" s="198">
        <v>17.579999999999998</v>
      </c>
      <c r="M11" s="198">
        <v>0.94</v>
      </c>
      <c r="N11" s="198">
        <v>1.29</v>
      </c>
      <c r="O11" s="198">
        <v>0</v>
      </c>
      <c r="P11" s="198">
        <v>1.37</v>
      </c>
      <c r="Q11" s="198">
        <v>0.18</v>
      </c>
      <c r="R11" s="198">
        <v>0.23</v>
      </c>
      <c r="S11" s="198">
        <v>0.28999999999999998</v>
      </c>
      <c r="T11" s="198">
        <v>0</v>
      </c>
      <c r="U11" s="198">
        <v>4.55</v>
      </c>
      <c r="V11" s="198">
        <v>0.15</v>
      </c>
      <c r="W11" s="198">
        <v>0.5</v>
      </c>
      <c r="X11" s="198">
        <v>1.6</v>
      </c>
      <c r="Y11" s="198">
        <v>0</v>
      </c>
      <c r="Z11" s="198">
        <v>2.75</v>
      </c>
      <c r="AA11" s="198">
        <v>0.76</v>
      </c>
      <c r="AB11" s="198">
        <v>0</v>
      </c>
      <c r="AC11" s="198">
        <v>5.69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21.85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183.8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5</v>
      </c>
      <c r="G12" s="198">
        <v>0</v>
      </c>
      <c r="H12" s="198">
        <v>0</v>
      </c>
      <c r="I12" s="198">
        <v>0</v>
      </c>
      <c r="J12" s="198">
        <v>0</v>
      </c>
      <c r="K12" s="198">
        <v>0.18</v>
      </c>
      <c r="L12" s="198">
        <v>17.579999999999998</v>
      </c>
      <c r="M12" s="198">
        <v>0.94</v>
      </c>
      <c r="N12" s="198">
        <v>1.29</v>
      </c>
      <c r="O12" s="198">
        <v>0</v>
      </c>
      <c r="P12" s="198">
        <v>1.37</v>
      </c>
      <c r="Q12" s="198">
        <v>0.18</v>
      </c>
      <c r="R12" s="198">
        <v>0.23</v>
      </c>
      <c r="S12" s="198">
        <v>0.28999999999999998</v>
      </c>
      <c r="T12" s="198">
        <v>0</v>
      </c>
      <c r="U12" s="198">
        <v>4.55</v>
      </c>
      <c r="V12" s="198">
        <v>0.15</v>
      </c>
      <c r="W12" s="198">
        <v>0.5</v>
      </c>
      <c r="X12" s="198">
        <v>1.6</v>
      </c>
      <c r="Y12" s="198">
        <v>0</v>
      </c>
      <c r="Z12" s="198">
        <v>2.75</v>
      </c>
      <c r="AA12" s="198">
        <v>0.76</v>
      </c>
      <c r="AB12" s="198">
        <v>0</v>
      </c>
      <c r="AC12" s="198">
        <v>5.69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21.85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182.28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5</v>
      </c>
      <c r="G13" s="198">
        <v>0</v>
      </c>
      <c r="H13" s="198">
        <v>0</v>
      </c>
      <c r="I13" s="198">
        <v>0</v>
      </c>
      <c r="J13" s="198">
        <v>0</v>
      </c>
      <c r="K13" s="198">
        <v>0.18</v>
      </c>
      <c r="L13" s="198">
        <v>17.579999999999998</v>
      </c>
      <c r="M13" s="198">
        <v>0.94</v>
      </c>
      <c r="N13" s="198">
        <v>1.29</v>
      </c>
      <c r="O13" s="198">
        <v>0</v>
      </c>
      <c r="P13" s="198">
        <v>1.37</v>
      </c>
      <c r="Q13" s="198">
        <v>0.18</v>
      </c>
      <c r="R13" s="198">
        <v>0.23</v>
      </c>
      <c r="S13" s="198">
        <v>0.28999999999999998</v>
      </c>
      <c r="T13" s="198">
        <v>0</v>
      </c>
      <c r="U13" s="198">
        <v>4.55</v>
      </c>
      <c r="V13" s="198">
        <v>0.15</v>
      </c>
      <c r="W13" s="198">
        <v>0.5</v>
      </c>
      <c r="X13" s="198">
        <v>1.6</v>
      </c>
      <c r="Y13" s="198">
        <v>0</v>
      </c>
      <c r="Z13" s="198">
        <v>2.75</v>
      </c>
      <c r="AA13" s="198">
        <v>0.76</v>
      </c>
      <c r="AB13" s="198">
        <v>0</v>
      </c>
      <c r="AC13" s="198">
        <v>5.69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21.85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181.36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5</v>
      </c>
      <c r="G14" s="198">
        <v>0</v>
      </c>
      <c r="H14" s="198">
        <v>0</v>
      </c>
      <c r="I14" s="198">
        <v>0</v>
      </c>
      <c r="J14" s="198">
        <v>0</v>
      </c>
      <c r="K14" s="198">
        <v>0.2</v>
      </c>
      <c r="L14" s="198">
        <v>17.579999999999998</v>
      </c>
      <c r="M14" s="198">
        <v>0.94</v>
      </c>
      <c r="N14" s="198">
        <v>1.29</v>
      </c>
      <c r="O14" s="198">
        <v>0</v>
      </c>
      <c r="P14" s="198">
        <v>1.37</v>
      </c>
      <c r="Q14" s="198">
        <v>0.18</v>
      </c>
      <c r="R14" s="198">
        <v>0.23</v>
      </c>
      <c r="S14" s="198">
        <v>0.28999999999999998</v>
      </c>
      <c r="T14" s="198">
        <v>0</v>
      </c>
      <c r="U14" s="198">
        <v>4.55</v>
      </c>
      <c r="V14" s="198">
        <v>0.15</v>
      </c>
      <c r="W14" s="198">
        <v>0.5</v>
      </c>
      <c r="X14" s="198">
        <v>1.6</v>
      </c>
      <c r="Y14" s="198">
        <v>0</v>
      </c>
      <c r="Z14" s="198">
        <v>2.75</v>
      </c>
      <c r="AA14" s="198">
        <v>0.76</v>
      </c>
      <c r="AB14" s="198">
        <v>0</v>
      </c>
      <c r="AC14" s="198">
        <v>5.69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21.85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179.99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5</v>
      </c>
      <c r="G15" s="198">
        <v>0</v>
      </c>
      <c r="H15" s="198">
        <v>0</v>
      </c>
      <c r="I15" s="198">
        <v>0</v>
      </c>
      <c r="J15" s="198">
        <v>0</v>
      </c>
      <c r="K15" s="198">
        <v>0.22</v>
      </c>
      <c r="L15" s="198">
        <v>17.579999999999998</v>
      </c>
      <c r="M15" s="198">
        <v>0.94</v>
      </c>
      <c r="N15" s="198">
        <v>1.29</v>
      </c>
      <c r="O15" s="198">
        <v>0</v>
      </c>
      <c r="P15" s="198">
        <v>1.37</v>
      </c>
      <c r="Q15" s="198">
        <v>0.18</v>
      </c>
      <c r="R15" s="198">
        <v>0.23</v>
      </c>
      <c r="S15" s="198">
        <v>0.28999999999999998</v>
      </c>
      <c r="T15" s="198">
        <v>0</v>
      </c>
      <c r="U15" s="198">
        <v>4.55</v>
      </c>
      <c r="V15" s="198">
        <v>0.15</v>
      </c>
      <c r="W15" s="198">
        <v>0.5</v>
      </c>
      <c r="X15" s="198">
        <v>1.6</v>
      </c>
      <c r="Y15" s="198">
        <v>0</v>
      </c>
      <c r="Z15" s="198">
        <v>2.75</v>
      </c>
      <c r="AA15" s="198">
        <v>0.76</v>
      </c>
      <c r="AB15" s="198">
        <v>0</v>
      </c>
      <c r="AC15" s="198">
        <v>5.69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21.85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182.98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5</v>
      </c>
      <c r="G16" s="198">
        <v>0</v>
      </c>
      <c r="H16" s="198">
        <v>0</v>
      </c>
      <c r="I16" s="198">
        <v>0</v>
      </c>
      <c r="J16" s="198">
        <v>0</v>
      </c>
      <c r="K16" s="198">
        <v>0.22</v>
      </c>
      <c r="L16" s="198">
        <v>17.579999999999998</v>
      </c>
      <c r="M16" s="198">
        <v>0.94</v>
      </c>
      <c r="N16" s="198">
        <v>1.29</v>
      </c>
      <c r="O16" s="198">
        <v>0</v>
      </c>
      <c r="P16" s="198">
        <v>1.37</v>
      </c>
      <c r="Q16" s="198">
        <v>0.18</v>
      </c>
      <c r="R16" s="198">
        <v>0.23</v>
      </c>
      <c r="S16" s="198">
        <v>0.28999999999999998</v>
      </c>
      <c r="T16" s="198">
        <v>0</v>
      </c>
      <c r="U16" s="198">
        <v>4.55</v>
      </c>
      <c r="V16" s="198">
        <v>0.15</v>
      </c>
      <c r="W16" s="198">
        <v>0.5</v>
      </c>
      <c r="X16" s="198">
        <v>1.6</v>
      </c>
      <c r="Y16" s="198">
        <v>0</v>
      </c>
      <c r="Z16" s="198">
        <v>2.75</v>
      </c>
      <c r="AA16" s="198">
        <v>0.76</v>
      </c>
      <c r="AB16" s="198">
        <v>0</v>
      </c>
      <c r="AC16" s="198">
        <v>5.69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21.85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186.03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5</v>
      </c>
      <c r="G17" s="198">
        <v>0</v>
      </c>
      <c r="H17" s="198">
        <v>0</v>
      </c>
      <c r="I17" s="198">
        <v>0</v>
      </c>
      <c r="J17" s="198">
        <v>0</v>
      </c>
      <c r="K17" s="198">
        <v>0.23</v>
      </c>
      <c r="L17" s="198">
        <v>17.579999999999998</v>
      </c>
      <c r="M17" s="198">
        <v>0.94</v>
      </c>
      <c r="N17" s="198">
        <v>1.29</v>
      </c>
      <c r="O17" s="198">
        <v>0</v>
      </c>
      <c r="P17" s="198">
        <v>1.37</v>
      </c>
      <c r="Q17" s="198">
        <v>0.18</v>
      </c>
      <c r="R17" s="198">
        <v>0.23</v>
      </c>
      <c r="S17" s="198">
        <v>0.28999999999999998</v>
      </c>
      <c r="T17" s="198">
        <v>0</v>
      </c>
      <c r="U17" s="198">
        <v>4.55</v>
      </c>
      <c r="V17" s="198">
        <v>0.15</v>
      </c>
      <c r="W17" s="198">
        <v>0.5</v>
      </c>
      <c r="X17" s="198">
        <v>1.6</v>
      </c>
      <c r="Y17" s="198">
        <v>0</v>
      </c>
      <c r="Z17" s="198">
        <v>2.75</v>
      </c>
      <c r="AA17" s="198">
        <v>0.76</v>
      </c>
      <c r="AB17" s="198">
        <v>0</v>
      </c>
      <c r="AC17" s="198">
        <v>5.69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21.85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178.8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5</v>
      </c>
      <c r="G18" s="198">
        <v>0</v>
      </c>
      <c r="H18" s="198">
        <v>0</v>
      </c>
      <c r="I18" s="198">
        <v>0</v>
      </c>
      <c r="J18" s="198">
        <v>0</v>
      </c>
      <c r="K18" s="198">
        <v>0.25</v>
      </c>
      <c r="L18" s="198">
        <v>17.579999999999998</v>
      </c>
      <c r="M18" s="198">
        <v>0.94</v>
      </c>
      <c r="N18" s="198">
        <v>1.29</v>
      </c>
      <c r="O18" s="198">
        <v>0</v>
      </c>
      <c r="P18" s="198">
        <v>1.37</v>
      </c>
      <c r="Q18" s="198">
        <v>0.18</v>
      </c>
      <c r="R18" s="198">
        <v>0.23</v>
      </c>
      <c r="S18" s="198">
        <v>0.28999999999999998</v>
      </c>
      <c r="T18" s="198">
        <v>0</v>
      </c>
      <c r="U18" s="198">
        <v>4.55</v>
      </c>
      <c r="V18" s="198">
        <v>0.15</v>
      </c>
      <c r="W18" s="198">
        <v>0.5</v>
      </c>
      <c r="X18" s="198">
        <v>1.6</v>
      </c>
      <c r="Y18" s="198">
        <v>0</v>
      </c>
      <c r="Z18" s="198">
        <v>2.75</v>
      </c>
      <c r="AA18" s="198">
        <v>0.76</v>
      </c>
      <c r="AB18" s="198">
        <v>0</v>
      </c>
      <c r="AC18" s="198">
        <v>5.91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21.85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178.8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5</v>
      </c>
      <c r="G19" s="198">
        <v>0</v>
      </c>
      <c r="H19" s="198">
        <v>0</v>
      </c>
      <c r="I19" s="198">
        <v>0</v>
      </c>
      <c r="J19" s="198">
        <v>0</v>
      </c>
      <c r="K19" s="198">
        <v>0.26</v>
      </c>
      <c r="L19" s="198">
        <v>17.579999999999998</v>
      </c>
      <c r="M19" s="198">
        <v>0.94</v>
      </c>
      <c r="N19" s="198">
        <v>1.29</v>
      </c>
      <c r="O19" s="198">
        <v>0</v>
      </c>
      <c r="P19" s="198">
        <v>1.37</v>
      </c>
      <c r="Q19" s="198">
        <v>0.18</v>
      </c>
      <c r="R19" s="198">
        <v>0.23</v>
      </c>
      <c r="S19" s="198">
        <v>0.28999999999999998</v>
      </c>
      <c r="T19" s="198">
        <v>0</v>
      </c>
      <c r="U19" s="198">
        <v>4.55</v>
      </c>
      <c r="V19" s="198">
        <v>0.15</v>
      </c>
      <c r="W19" s="198">
        <v>0.5</v>
      </c>
      <c r="X19" s="198">
        <v>1.6</v>
      </c>
      <c r="Y19" s="198">
        <v>0</v>
      </c>
      <c r="Z19" s="198">
        <v>2.75</v>
      </c>
      <c r="AA19" s="198">
        <v>0.76</v>
      </c>
      <c r="AB19" s="198">
        <v>0</v>
      </c>
      <c r="AC19" s="198">
        <v>5.91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21.85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178.8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5</v>
      </c>
      <c r="G20" s="198">
        <v>0</v>
      </c>
      <c r="H20" s="198">
        <v>0</v>
      </c>
      <c r="I20" s="198">
        <v>0</v>
      </c>
      <c r="J20" s="198">
        <v>0</v>
      </c>
      <c r="K20" s="198">
        <v>0.27</v>
      </c>
      <c r="L20" s="198">
        <v>17.579999999999998</v>
      </c>
      <c r="M20" s="198">
        <v>0.94</v>
      </c>
      <c r="N20" s="198">
        <v>1.29</v>
      </c>
      <c r="O20" s="198">
        <v>0</v>
      </c>
      <c r="P20" s="198">
        <v>1.37</v>
      </c>
      <c r="Q20" s="198">
        <v>0.18</v>
      </c>
      <c r="R20" s="198">
        <v>0.23</v>
      </c>
      <c r="S20" s="198">
        <v>0.28999999999999998</v>
      </c>
      <c r="T20" s="198">
        <v>0</v>
      </c>
      <c r="U20" s="198">
        <v>4.55</v>
      </c>
      <c r="V20" s="198">
        <v>0.15</v>
      </c>
      <c r="W20" s="198">
        <v>0.5</v>
      </c>
      <c r="X20" s="198">
        <v>1.6</v>
      </c>
      <c r="Y20" s="198">
        <v>0</v>
      </c>
      <c r="Z20" s="198">
        <v>2.75</v>
      </c>
      <c r="AA20" s="198">
        <v>0.76</v>
      </c>
      <c r="AB20" s="198">
        <v>0</v>
      </c>
      <c r="AC20" s="198">
        <v>5.91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21.85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178.8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5</v>
      </c>
      <c r="G21" s="198">
        <v>0</v>
      </c>
      <c r="H21" s="198">
        <v>0</v>
      </c>
      <c r="I21" s="198">
        <v>0</v>
      </c>
      <c r="J21" s="198">
        <v>0</v>
      </c>
      <c r="K21" s="198">
        <v>0.28999999999999998</v>
      </c>
      <c r="L21" s="198">
        <v>17.579999999999998</v>
      </c>
      <c r="M21" s="198">
        <v>0.94</v>
      </c>
      <c r="N21" s="198">
        <v>1.29</v>
      </c>
      <c r="O21" s="198">
        <v>0</v>
      </c>
      <c r="P21" s="198">
        <v>1.37</v>
      </c>
      <c r="Q21" s="198">
        <v>0.18</v>
      </c>
      <c r="R21" s="198">
        <v>0.23</v>
      </c>
      <c r="S21" s="198">
        <v>0.28999999999999998</v>
      </c>
      <c r="T21" s="198">
        <v>0</v>
      </c>
      <c r="U21" s="198">
        <v>4.55</v>
      </c>
      <c r="V21" s="198">
        <v>0.15</v>
      </c>
      <c r="W21" s="198">
        <v>0.5</v>
      </c>
      <c r="X21" s="198">
        <v>1.6</v>
      </c>
      <c r="Y21" s="198">
        <v>0</v>
      </c>
      <c r="Z21" s="198">
        <v>2.75</v>
      </c>
      <c r="AA21" s="198">
        <v>0.76</v>
      </c>
      <c r="AB21" s="198">
        <v>0</v>
      </c>
      <c r="AC21" s="198">
        <v>5.91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21.85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178.8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5</v>
      </c>
      <c r="G22" s="198">
        <v>0</v>
      </c>
      <c r="H22" s="198">
        <v>0</v>
      </c>
      <c r="I22" s="198">
        <v>0</v>
      </c>
      <c r="J22" s="198">
        <v>0</v>
      </c>
      <c r="K22" s="198">
        <v>0.3</v>
      </c>
      <c r="L22" s="198">
        <v>17.579999999999998</v>
      </c>
      <c r="M22" s="198">
        <v>0.94</v>
      </c>
      <c r="N22" s="198">
        <v>1.29</v>
      </c>
      <c r="O22" s="198">
        <v>0</v>
      </c>
      <c r="P22" s="198">
        <v>1.37</v>
      </c>
      <c r="Q22" s="198">
        <v>0.18</v>
      </c>
      <c r="R22" s="198">
        <v>0.23</v>
      </c>
      <c r="S22" s="198">
        <v>0.28999999999999998</v>
      </c>
      <c r="T22" s="198">
        <v>0</v>
      </c>
      <c r="U22" s="198">
        <v>4.55</v>
      </c>
      <c r="V22" s="198">
        <v>0.15</v>
      </c>
      <c r="W22" s="198">
        <v>0.5</v>
      </c>
      <c r="X22" s="198">
        <v>1.6</v>
      </c>
      <c r="Y22" s="198">
        <v>0</v>
      </c>
      <c r="Z22" s="198">
        <v>2.75</v>
      </c>
      <c r="AA22" s="198">
        <v>0.76</v>
      </c>
      <c r="AB22" s="198">
        <v>0</v>
      </c>
      <c r="AC22" s="198">
        <v>5.91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21.85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178.8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5</v>
      </c>
      <c r="G23" s="198">
        <v>0</v>
      </c>
      <c r="H23" s="198">
        <v>0</v>
      </c>
      <c r="I23" s="198">
        <v>0</v>
      </c>
      <c r="J23" s="198">
        <v>0</v>
      </c>
      <c r="K23" s="198">
        <v>0.32</v>
      </c>
      <c r="L23" s="198">
        <v>17.579999999999998</v>
      </c>
      <c r="M23" s="198">
        <v>0.94</v>
      </c>
      <c r="N23" s="198">
        <v>1.29</v>
      </c>
      <c r="O23" s="198">
        <v>0</v>
      </c>
      <c r="P23" s="198">
        <v>1.37</v>
      </c>
      <c r="Q23" s="198">
        <v>0.18</v>
      </c>
      <c r="R23" s="198">
        <v>0.23</v>
      </c>
      <c r="S23" s="198">
        <v>0.28999999999999998</v>
      </c>
      <c r="T23" s="198">
        <v>0</v>
      </c>
      <c r="U23" s="198">
        <v>4.55</v>
      </c>
      <c r="V23" s="198">
        <v>0.15</v>
      </c>
      <c r="W23" s="198">
        <v>0.5</v>
      </c>
      <c r="X23" s="198">
        <v>1.6</v>
      </c>
      <c r="Y23" s="198">
        <v>0</v>
      </c>
      <c r="Z23" s="198">
        <v>2.75</v>
      </c>
      <c r="AA23" s="198">
        <v>0.76</v>
      </c>
      <c r="AB23" s="198">
        <v>0</v>
      </c>
      <c r="AC23" s="198">
        <v>5.91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21.85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178.8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5</v>
      </c>
      <c r="G24" s="198">
        <v>0</v>
      </c>
      <c r="H24" s="198">
        <v>0</v>
      </c>
      <c r="I24" s="198">
        <v>0</v>
      </c>
      <c r="J24" s="198">
        <v>0</v>
      </c>
      <c r="K24" s="198">
        <v>0.33</v>
      </c>
      <c r="L24" s="198">
        <v>42.65</v>
      </c>
      <c r="M24" s="198">
        <v>0.94</v>
      </c>
      <c r="N24" s="198">
        <v>1.29</v>
      </c>
      <c r="O24" s="198">
        <v>0</v>
      </c>
      <c r="P24" s="198">
        <v>1.37</v>
      </c>
      <c r="Q24" s="198">
        <v>0.18</v>
      </c>
      <c r="R24" s="198">
        <v>0.23</v>
      </c>
      <c r="S24" s="198">
        <v>0.28999999999999998</v>
      </c>
      <c r="T24" s="198">
        <v>0</v>
      </c>
      <c r="U24" s="198">
        <v>4.55</v>
      </c>
      <c r="V24" s="198">
        <v>0.15</v>
      </c>
      <c r="W24" s="198">
        <v>0.5</v>
      </c>
      <c r="X24" s="198">
        <v>1.6</v>
      </c>
      <c r="Y24" s="198">
        <v>0</v>
      </c>
      <c r="Z24" s="198">
        <v>2.75</v>
      </c>
      <c r="AA24" s="198">
        <v>0.76</v>
      </c>
      <c r="AB24" s="198">
        <v>0</v>
      </c>
      <c r="AC24" s="198">
        <v>5.91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21.85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178.8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5</v>
      </c>
      <c r="G25" s="198">
        <v>0</v>
      </c>
      <c r="H25" s="198">
        <v>0</v>
      </c>
      <c r="I25" s="198">
        <v>0</v>
      </c>
      <c r="J25" s="198">
        <v>0</v>
      </c>
      <c r="K25" s="198">
        <v>0.33</v>
      </c>
      <c r="L25" s="198">
        <v>19.190000000000001</v>
      </c>
      <c r="M25" s="198">
        <v>0.94</v>
      </c>
      <c r="N25" s="198">
        <v>1.29</v>
      </c>
      <c r="O25" s="198">
        <v>0</v>
      </c>
      <c r="P25" s="198">
        <v>1.37</v>
      </c>
      <c r="Q25" s="198">
        <v>0.18</v>
      </c>
      <c r="R25" s="198">
        <v>0.23</v>
      </c>
      <c r="S25" s="198">
        <v>0.28999999999999998</v>
      </c>
      <c r="T25" s="198">
        <v>0</v>
      </c>
      <c r="U25" s="198">
        <v>4.55</v>
      </c>
      <c r="V25" s="198">
        <v>0.15</v>
      </c>
      <c r="W25" s="198">
        <v>0.5</v>
      </c>
      <c r="X25" s="198">
        <v>1.6</v>
      </c>
      <c r="Y25" s="198">
        <v>0</v>
      </c>
      <c r="Z25" s="198">
        <v>2.75</v>
      </c>
      <c r="AA25" s="198">
        <v>0.76</v>
      </c>
      <c r="AB25" s="198">
        <v>0</v>
      </c>
      <c r="AC25" s="198">
        <v>5.17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21.85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176.68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5</v>
      </c>
      <c r="G26" s="198">
        <v>0</v>
      </c>
      <c r="H26" s="198">
        <v>0</v>
      </c>
      <c r="I26" s="198">
        <v>0</v>
      </c>
      <c r="J26" s="198">
        <v>0</v>
      </c>
      <c r="K26" s="198">
        <v>0.33</v>
      </c>
      <c r="L26" s="198">
        <v>19.920000000000002</v>
      </c>
      <c r="M26" s="198">
        <v>0.94</v>
      </c>
      <c r="N26" s="198">
        <v>1.29</v>
      </c>
      <c r="O26" s="198">
        <v>0</v>
      </c>
      <c r="P26" s="198">
        <v>1.37</v>
      </c>
      <c r="Q26" s="198">
        <v>0.18</v>
      </c>
      <c r="R26" s="198">
        <v>0.23</v>
      </c>
      <c r="S26" s="198">
        <v>0.28999999999999998</v>
      </c>
      <c r="T26" s="198">
        <v>0</v>
      </c>
      <c r="U26" s="198">
        <v>4.55</v>
      </c>
      <c r="V26" s="198">
        <v>0.15</v>
      </c>
      <c r="W26" s="198">
        <v>0.5</v>
      </c>
      <c r="X26" s="198">
        <v>1.6</v>
      </c>
      <c r="Y26" s="198">
        <v>0</v>
      </c>
      <c r="Z26" s="198">
        <v>2.75</v>
      </c>
      <c r="AA26" s="198">
        <v>0.76</v>
      </c>
      <c r="AB26" s="198">
        <v>0</v>
      </c>
      <c r="AC26" s="198">
        <v>5.17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21.85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178.8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5</v>
      </c>
      <c r="G27" s="198">
        <v>0</v>
      </c>
      <c r="H27" s="198">
        <v>0</v>
      </c>
      <c r="I27" s="198">
        <v>0</v>
      </c>
      <c r="J27" s="198">
        <v>0</v>
      </c>
      <c r="K27" s="198">
        <v>0.33</v>
      </c>
      <c r="L27" s="198">
        <v>20.48</v>
      </c>
      <c r="M27" s="198">
        <v>0.94</v>
      </c>
      <c r="N27" s="198">
        <v>1.29</v>
      </c>
      <c r="O27" s="198">
        <v>0</v>
      </c>
      <c r="P27" s="198">
        <v>1.37</v>
      </c>
      <c r="Q27" s="198">
        <v>0.18</v>
      </c>
      <c r="R27" s="198">
        <v>0.23</v>
      </c>
      <c r="S27" s="198">
        <v>0.28999999999999998</v>
      </c>
      <c r="T27" s="198">
        <v>0</v>
      </c>
      <c r="U27" s="198">
        <v>4.55</v>
      </c>
      <c r="V27" s="198">
        <v>0.15</v>
      </c>
      <c r="W27" s="198">
        <v>0.5</v>
      </c>
      <c r="X27" s="198">
        <v>1.6</v>
      </c>
      <c r="Y27" s="198">
        <v>0</v>
      </c>
      <c r="Z27" s="198">
        <v>2.75</v>
      </c>
      <c r="AA27" s="198">
        <v>0.76</v>
      </c>
      <c r="AB27" s="198">
        <v>0</v>
      </c>
      <c r="AC27" s="198">
        <v>5.17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21.85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176.68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5</v>
      </c>
      <c r="G28" s="198">
        <v>0</v>
      </c>
      <c r="H28" s="198">
        <v>0</v>
      </c>
      <c r="I28" s="198">
        <v>0</v>
      </c>
      <c r="J28" s="198">
        <v>0</v>
      </c>
      <c r="K28" s="198">
        <v>0.33</v>
      </c>
      <c r="L28" s="198">
        <v>20.48</v>
      </c>
      <c r="M28" s="198">
        <v>0.94</v>
      </c>
      <c r="N28" s="198">
        <v>1.29</v>
      </c>
      <c r="O28" s="198">
        <v>0</v>
      </c>
      <c r="P28" s="198">
        <v>1.37</v>
      </c>
      <c r="Q28" s="198">
        <v>0.18</v>
      </c>
      <c r="R28" s="198">
        <v>0.23</v>
      </c>
      <c r="S28" s="198">
        <v>0.28999999999999998</v>
      </c>
      <c r="T28" s="198">
        <v>0</v>
      </c>
      <c r="U28" s="198">
        <v>4.55</v>
      </c>
      <c r="V28" s="198">
        <v>0.15</v>
      </c>
      <c r="W28" s="198">
        <v>0.5</v>
      </c>
      <c r="X28" s="198">
        <v>1.6</v>
      </c>
      <c r="Y28" s="198">
        <v>0</v>
      </c>
      <c r="Z28" s="198">
        <v>2.75</v>
      </c>
      <c r="AA28" s="198">
        <v>0.76</v>
      </c>
      <c r="AB28" s="198">
        <v>0</v>
      </c>
      <c r="AC28" s="198">
        <v>5.17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21.85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178.8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5</v>
      </c>
      <c r="G29" s="198">
        <v>0</v>
      </c>
      <c r="H29" s="198">
        <v>0</v>
      </c>
      <c r="I29" s="198">
        <v>0</v>
      </c>
      <c r="J29" s="198">
        <v>0</v>
      </c>
      <c r="K29" s="198">
        <v>0.33</v>
      </c>
      <c r="L29" s="198">
        <v>20.48</v>
      </c>
      <c r="M29" s="198">
        <v>0.94</v>
      </c>
      <c r="N29" s="198">
        <v>1.29</v>
      </c>
      <c r="O29" s="198">
        <v>0</v>
      </c>
      <c r="P29" s="198">
        <v>1.37</v>
      </c>
      <c r="Q29" s="198">
        <v>0.18</v>
      </c>
      <c r="R29" s="198">
        <v>0.23</v>
      </c>
      <c r="S29" s="198">
        <v>0.28999999999999998</v>
      </c>
      <c r="T29" s="198">
        <v>0</v>
      </c>
      <c r="U29" s="198">
        <v>4.55</v>
      </c>
      <c r="V29" s="198">
        <v>0.15</v>
      </c>
      <c r="W29" s="198">
        <v>0.5</v>
      </c>
      <c r="X29" s="198">
        <v>1.6</v>
      </c>
      <c r="Y29" s="198">
        <v>0</v>
      </c>
      <c r="Z29" s="198">
        <v>2.75</v>
      </c>
      <c r="AA29" s="198">
        <v>0.76</v>
      </c>
      <c r="AB29" s="198">
        <v>0</v>
      </c>
      <c r="AC29" s="198">
        <v>5.69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21.85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176.68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5</v>
      </c>
      <c r="G30" s="198">
        <v>0</v>
      </c>
      <c r="H30" s="198">
        <v>0</v>
      </c>
      <c r="I30" s="198">
        <v>0</v>
      </c>
      <c r="J30" s="198">
        <v>0</v>
      </c>
      <c r="K30" s="198">
        <v>0.33</v>
      </c>
      <c r="L30" s="198">
        <v>20.48</v>
      </c>
      <c r="M30" s="198">
        <v>0.94</v>
      </c>
      <c r="N30" s="198">
        <v>1.29</v>
      </c>
      <c r="O30" s="198">
        <v>0</v>
      </c>
      <c r="P30" s="198">
        <v>1.37</v>
      </c>
      <c r="Q30" s="198">
        <v>0.18</v>
      </c>
      <c r="R30" s="198">
        <v>0.23</v>
      </c>
      <c r="S30" s="198">
        <v>0.28999999999999998</v>
      </c>
      <c r="T30" s="198">
        <v>0</v>
      </c>
      <c r="U30" s="198">
        <v>4.55</v>
      </c>
      <c r="V30" s="198">
        <v>0.15</v>
      </c>
      <c r="W30" s="198">
        <v>0.5</v>
      </c>
      <c r="X30" s="198">
        <v>1.6</v>
      </c>
      <c r="Y30" s="198">
        <v>0</v>
      </c>
      <c r="Z30" s="198">
        <v>2.75</v>
      </c>
      <c r="AA30" s="198">
        <v>0.76</v>
      </c>
      <c r="AB30" s="198">
        <v>0</v>
      </c>
      <c r="AC30" s="198">
        <v>5.69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21.85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178.8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5</v>
      </c>
      <c r="G31" s="198">
        <v>0</v>
      </c>
      <c r="H31" s="198">
        <v>0</v>
      </c>
      <c r="I31" s="198">
        <v>0</v>
      </c>
      <c r="J31" s="198">
        <v>0</v>
      </c>
      <c r="K31" s="198">
        <v>0.33</v>
      </c>
      <c r="L31" s="198">
        <v>20.48</v>
      </c>
      <c r="M31" s="198">
        <v>1</v>
      </c>
      <c r="N31" s="198">
        <v>1.29</v>
      </c>
      <c r="O31" s="198">
        <v>0</v>
      </c>
      <c r="P31" s="198">
        <v>1.37</v>
      </c>
      <c r="Q31" s="198">
        <v>0.18</v>
      </c>
      <c r="R31" s="198">
        <v>0.23</v>
      </c>
      <c r="S31" s="198">
        <v>0.28999999999999998</v>
      </c>
      <c r="T31" s="198">
        <v>0</v>
      </c>
      <c r="U31" s="198">
        <v>4.55</v>
      </c>
      <c r="V31" s="198">
        <v>0.15</v>
      </c>
      <c r="W31" s="198">
        <v>0.5</v>
      </c>
      <c r="X31" s="198">
        <v>1.6</v>
      </c>
      <c r="Y31" s="198">
        <v>0</v>
      </c>
      <c r="Z31" s="198">
        <v>2.75</v>
      </c>
      <c r="AA31" s="198">
        <v>0.76</v>
      </c>
      <c r="AB31" s="198">
        <v>0</v>
      </c>
      <c r="AC31" s="198">
        <v>5.69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20.89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177.19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5</v>
      </c>
      <c r="G32" s="198">
        <v>0</v>
      </c>
      <c r="H32" s="198">
        <v>0</v>
      </c>
      <c r="I32" s="198">
        <v>0</v>
      </c>
      <c r="J32" s="198">
        <v>0</v>
      </c>
      <c r="K32" s="198">
        <v>0.33</v>
      </c>
      <c r="L32" s="198">
        <v>20.48</v>
      </c>
      <c r="M32" s="198">
        <v>1</v>
      </c>
      <c r="N32" s="198">
        <v>1.29</v>
      </c>
      <c r="O32" s="198">
        <v>0</v>
      </c>
      <c r="P32" s="198">
        <v>1.37</v>
      </c>
      <c r="Q32" s="198">
        <v>0.18</v>
      </c>
      <c r="R32" s="198">
        <v>0.23</v>
      </c>
      <c r="S32" s="198">
        <v>0.28999999999999998</v>
      </c>
      <c r="T32" s="198">
        <v>0</v>
      </c>
      <c r="U32" s="198">
        <v>4.55</v>
      </c>
      <c r="V32" s="198">
        <v>0.15</v>
      </c>
      <c r="W32" s="198">
        <v>0.5</v>
      </c>
      <c r="X32" s="198">
        <v>1.6</v>
      </c>
      <c r="Y32" s="198">
        <v>0</v>
      </c>
      <c r="Z32" s="198">
        <v>2.75</v>
      </c>
      <c r="AA32" s="198">
        <v>0.76</v>
      </c>
      <c r="AB32" s="198">
        <v>0</v>
      </c>
      <c r="AC32" s="198">
        <v>5.69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20.89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178.8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5</v>
      </c>
      <c r="G33" s="198">
        <v>0</v>
      </c>
      <c r="H33" s="198">
        <v>0</v>
      </c>
      <c r="I33" s="198">
        <v>0</v>
      </c>
      <c r="J33" s="198">
        <v>0</v>
      </c>
      <c r="K33" s="198">
        <v>0.33</v>
      </c>
      <c r="L33" s="198">
        <v>20.48</v>
      </c>
      <c r="M33" s="198">
        <v>1</v>
      </c>
      <c r="N33" s="198">
        <v>1.29</v>
      </c>
      <c r="O33" s="198">
        <v>0</v>
      </c>
      <c r="P33" s="198">
        <v>1.37</v>
      </c>
      <c r="Q33" s="198">
        <v>0.18</v>
      </c>
      <c r="R33" s="198">
        <v>0.23</v>
      </c>
      <c r="S33" s="198">
        <v>0.28999999999999998</v>
      </c>
      <c r="T33" s="198">
        <v>0</v>
      </c>
      <c r="U33" s="198">
        <v>4.55</v>
      </c>
      <c r="V33" s="198">
        <v>0.15</v>
      </c>
      <c r="W33" s="198">
        <v>0.5</v>
      </c>
      <c r="X33" s="198">
        <v>1.6</v>
      </c>
      <c r="Y33" s="198">
        <v>0</v>
      </c>
      <c r="Z33" s="198">
        <v>2.75</v>
      </c>
      <c r="AA33" s="198">
        <v>0.76</v>
      </c>
      <c r="AB33" s="198">
        <v>0</v>
      </c>
      <c r="AC33" s="198">
        <v>5.69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20.89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178.8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5</v>
      </c>
      <c r="G34" s="198">
        <v>0</v>
      </c>
      <c r="H34" s="198">
        <v>0</v>
      </c>
      <c r="I34" s="198">
        <v>0</v>
      </c>
      <c r="J34" s="198">
        <v>0</v>
      </c>
      <c r="K34" s="198">
        <v>0.33</v>
      </c>
      <c r="L34" s="198">
        <v>20.48</v>
      </c>
      <c r="M34" s="198">
        <v>1</v>
      </c>
      <c r="N34" s="198">
        <v>1.29</v>
      </c>
      <c r="O34" s="198">
        <v>0</v>
      </c>
      <c r="P34" s="198">
        <v>1.37</v>
      </c>
      <c r="Q34" s="198">
        <v>0.18</v>
      </c>
      <c r="R34" s="198">
        <v>0.23</v>
      </c>
      <c r="S34" s="198">
        <v>0.28999999999999998</v>
      </c>
      <c r="T34" s="198">
        <v>0</v>
      </c>
      <c r="U34" s="198">
        <v>4.55</v>
      </c>
      <c r="V34" s="198">
        <v>0.15</v>
      </c>
      <c r="W34" s="198">
        <v>0.5</v>
      </c>
      <c r="X34" s="198">
        <v>1.6</v>
      </c>
      <c r="Y34" s="198">
        <v>0</v>
      </c>
      <c r="Z34" s="198">
        <v>2.75</v>
      </c>
      <c r="AA34" s="198">
        <v>0.76</v>
      </c>
      <c r="AB34" s="198">
        <v>0</v>
      </c>
      <c r="AC34" s="198">
        <v>5.69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20.89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178.36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5</v>
      </c>
      <c r="G35" s="198">
        <v>0</v>
      </c>
      <c r="H35" s="198">
        <v>0</v>
      </c>
      <c r="I35" s="198">
        <v>0</v>
      </c>
      <c r="J35" s="198">
        <v>0</v>
      </c>
      <c r="K35" s="198">
        <v>0.33</v>
      </c>
      <c r="L35" s="198">
        <v>20.48</v>
      </c>
      <c r="M35" s="198">
        <v>1</v>
      </c>
      <c r="N35" s="198">
        <v>1.29</v>
      </c>
      <c r="O35" s="198">
        <v>0</v>
      </c>
      <c r="P35" s="198">
        <v>1.37</v>
      </c>
      <c r="Q35" s="198">
        <v>0.18</v>
      </c>
      <c r="R35" s="198">
        <v>0.23</v>
      </c>
      <c r="S35" s="198">
        <v>0.28999999999999998</v>
      </c>
      <c r="T35" s="198">
        <v>0</v>
      </c>
      <c r="U35" s="198">
        <v>4.55</v>
      </c>
      <c r="V35" s="198">
        <v>0.15</v>
      </c>
      <c r="W35" s="198">
        <v>0.5</v>
      </c>
      <c r="X35" s="198">
        <v>1.6</v>
      </c>
      <c r="Y35" s="198">
        <v>0</v>
      </c>
      <c r="Z35" s="198">
        <v>2.75</v>
      </c>
      <c r="AA35" s="198">
        <v>0.76</v>
      </c>
      <c r="AB35" s="198">
        <v>0</v>
      </c>
      <c r="AC35" s="198">
        <v>5.69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20.89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177.19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5</v>
      </c>
      <c r="G36" s="198">
        <v>0</v>
      </c>
      <c r="H36" s="198">
        <v>0</v>
      </c>
      <c r="I36" s="198">
        <v>0</v>
      </c>
      <c r="J36" s="198">
        <v>0</v>
      </c>
      <c r="K36" s="198">
        <v>0.33</v>
      </c>
      <c r="L36" s="198">
        <v>20.48</v>
      </c>
      <c r="M36" s="198">
        <v>1</v>
      </c>
      <c r="N36" s="198">
        <v>1.29</v>
      </c>
      <c r="O36" s="198">
        <v>0</v>
      </c>
      <c r="P36" s="198">
        <v>1.37</v>
      </c>
      <c r="Q36" s="198">
        <v>0.18</v>
      </c>
      <c r="R36" s="198">
        <v>0.23</v>
      </c>
      <c r="S36" s="198">
        <v>0.28999999999999998</v>
      </c>
      <c r="T36" s="198">
        <v>0</v>
      </c>
      <c r="U36" s="198">
        <v>4.55</v>
      </c>
      <c r="V36" s="198">
        <v>0.15</v>
      </c>
      <c r="W36" s="198">
        <v>0.5</v>
      </c>
      <c r="X36" s="198">
        <v>1.6</v>
      </c>
      <c r="Y36" s="198">
        <v>0</v>
      </c>
      <c r="Z36" s="198">
        <v>2.75</v>
      </c>
      <c r="AA36" s="198">
        <v>0.76</v>
      </c>
      <c r="AB36" s="198">
        <v>0</v>
      </c>
      <c r="AC36" s="198">
        <v>5.69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20.89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176.68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5</v>
      </c>
      <c r="G37" s="198">
        <v>0</v>
      </c>
      <c r="H37" s="198">
        <v>0</v>
      </c>
      <c r="I37" s="198">
        <v>0</v>
      </c>
      <c r="J37" s="198">
        <v>0</v>
      </c>
      <c r="K37" s="198">
        <v>0.33</v>
      </c>
      <c r="L37" s="198">
        <v>20.48</v>
      </c>
      <c r="M37" s="198">
        <v>1</v>
      </c>
      <c r="N37" s="198">
        <v>1.29</v>
      </c>
      <c r="O37" s="198">
        <v>0</v>
      </c>
      <c r="P37" s="198">
        <v>1.37</v>
      </c>
      <c r="Q37" s="198">
        <v>0.18</v>
      </c>
      <c r="R37" s="198">
        <v>0.23</v>
      </c>
      <c r="S37" s="198">
        <v>0.28999999999999998</v>
      </c>
      <c r="T37" s="198">
        <v>0</v>
      </c>
      <c r="U37" s="198">
        <v>4.55</v>
      </c>
      <c r="V37" s="198">
        <v>0.15</v>
      </c>
      <c r="W37" s="198">
        <v>0.5</v>
      </c>
      <c r="X37" s="198">
        <v>1.6</v>
      </c>
      <c r="Y37" s="198">
        <v>0</v>
      </c>
      <c r="Z37" s="198">
        <v>2.75</v>
      </c>
      <c r="AA37" s="198">
        <v>0.76</v>
      </c>
      <c r="AB37" s="198">
        <v>0</v>
      </c>
      <c r="AC37" s="198">
        <v>5.69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20.89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176.68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5</v>
      </c>
      <c r="G38" s="198">
        <v>0</v>
      </c>
      <c r="H38" s="198">
        <v>0</v>
      </c>
      <c r="I38" s="198">
        <v>0</v>
      </c>
      <c r="J38" s="198">
        <v>0</v>
      </c>
      <c r="K38" s="198">
        <v>0.33</v>
      </c>
      <c r="L38" s="198">
        <v>20.48</v>
      </c>
      <c r="M38" s="198">
        <v>1</v>
      </c>
      <c r="N38" s="198">
        <v>1.29</v>
      </c>
      <c r="O38" s="198">
        <v>0</v>
      </c>
      <c r="P38" s="198">
        <v>1.37</v>
      </c>
      <c r="Q38" s="198">
        <v>0.18</v>
      </c>
      <c r="R38" s="198">
        <v>0.23</v>
      </c>
      <c r="S38" s="198">
        <v>0.28999999999999998</v>
      </c>
      <c r="T38" s="198">
        <v>0</v>
      </c>
      <c r="U38" s="198">
        <v>4.55</v>
      </c>
      <c r="V38" s="198">
        <v>0.15</v>
      </c>
      <c r="W38" s="198">
        <v>0.5</v>
      </c>
      <c r="X38" s="198">
        <v>1.6</v>
      </c>
      <c r="Y38" s="198">
        <v>0</v>
      </c>
      <c r="Z38" s="198">
        <v>2.75</v>
      </c>
      <c r="AA38" s="198">
        <v>0.76</v>
      </c>
      <c r="AB38" s="198">
        <v>0</v>
      </c>
      <c r="AC38" s="198">
        <v>5.69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20.89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176.68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5</v>
      </c>
      <c r="G39" s="198">
        <v>0</v>
      </c>
      <c r="H39" s="198">
        <v>0</v>
      </c>
      <c r="I39" s="198">
        <v>0</v>
      </c>
      <c r="J39" s="198">
        <v>0</v>
      </c>
      <c r="K39" s="198">
        <v>0.33</v>
      </c>
      <c r="L39" s="198">
        <v>20.48</v>
      </c>
      <c r="M39" s="198">
        <v>1</v>
      </c>
      <c r="N39" s="198">
        <v>1.29</v>
      </c>
      <c r="O39" s="198">
        <v>0</v>
      </c>
      <c r="P39" s="198">
        <v>1.37</v>
      </c>
      <c r="Q39" s="198">
        <v>0.18</v>
      </c>
      <c r="R39" s="198">
        <v>0.23</v>
      </c>
      <c r="S39" s="198">
        <v>0.28999999999999998</v>
      </c>
      <c r="T39" s="198">
        <v>0</v>
      </c>
      <c r="U39" s="198">
        <v>4.55</v>
      </c>
      <c r="V39" s="198">
        <v>0.15</v>
      </c>
      <c r="W39" s="198">
        <v>0.5</v>
      </c>
      <c r="X39" s="198">
        <v>1.6</v>
      </c>
      <c r="Y39" s="198">
        <v>0</v>
      </c>
      <c r="Z39" s="198">
        <v>2.75</v>
      </c>
      <c r="AA39" s="198">
        <v>0.76</v>
      </c>
      <c r="AB39" s="198">
        <v>0</v>
      </c>
      <c r="AC39" s="198">
        <v>5.69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20.89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178.8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5</v>
      </c>
      <c r="G40" s="198">
        <v>0</v>
      </c>
      <c r="H40" s="198">
        <v>0</v>
      </c>
      <c r="I40" s="198">
        <v>0</v>
      </c>
      <c r="J40" s="198">
        <v>0</v>
      </c>
      <c r="K40" s="198">
        <v>0.33</v>
      </c>
      <c r="L40" s="198">
        <v>20.48</v>
      </c>
      <c r="M40" s="198">
        <v>1</v>
      </c>
      <c r="N40" s="198">
        <v>1.29</v>
      </c>
      <c r="O40" s="198">
        <v>0</v>
      </c>
      <c r="P40" s="198">
        <v>1.37</v>
      </c>
      <c r="Q40" s="198">
        <v>0.18</v>
      </c>
      <c r="R40" s="198">
        <v>0.23</v>
      </c>
      <c r="S40" s="198">
        <v>0.28999999999999998</v>
      </c>
      <c r="T40" s="198">
        <v>0</v>
      </c>
      <c r="U40" s="198">
        <v>4.55</v>
      </c>
      <c r="V40" s="198">
        <v>0.15</v>
      </c>
      <c r="W40" s="198">
        <v>0.5</v>
      </c>
      <c r="X40" s="198">
        <v>1.6</v>
      </c>
      <c r="Y40" s="198">
        <v>0</v>
      </c>
      <c r="Z40" s="198">
        <v>2.75</v>
      </c>
      <c r="AA40" s="198">
        <v>0.76</v>
      </c>
      <c r="AB40" s="198">
        <v>0</v>
      </c>
      <c r="AC40" s="198">
        <v>5.69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20.89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178.8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5</v>
      </c>
      <c r="G41" s="198">
        <v>0</v>
      </c>
      <c r="H41" s="198">
        <v>0</v>
      </c>
      <c r="I41" s="198">
        <v>0</v>
      </c>
      <c r="J41" s="198">
        <v>0</v>
      </c>
      <c r="K41" s="198">
        <v>0.33</v>
      </c>
      <c r="L41" s="198">
        <v>20.48</v>
      </c>
      <c r="M41" s="198">
        <v>1</v>
      </c>
      <c r="N41" s="198">
        <v>1.29</v>
      </c>
      <c r="O41" s="198">
        <v>0</v>
      </c>
      <c r="P41" s="198">
        <v>1.37</v>
      </c>
      <c r="Q41" s="198">
        <v>0.18</v>
      </c>
      <c r="R41" s="198">
        <v>0.23</v>
      </c>
      <c r="S41" s="198">
        <v>0.28999999999999998</v>
      </c>
      <c r="T41" s="198">
        <v>0</v>
      </c>
      <c r="U41" s="198">
        <v>4.55</v>
      </c>
      <c r="V41" s="198">
        <v>0.15</v>
      </c>
      <c r="W41" s="198">
        <v>0.5</v>
      </c>
      <c r="X41" s="198">
        <v>1.6</v>
      </c>
      <c r="Y41" s="198">
        <v>0</v>
      </c>
      <c r="Z41" s="198">
        <v>2.75</v>
      </c>
      <c r="AA41" s="198">
        <v>0.76</v>
      </c>
      <c r="AB41" s="198">
        <v>0</v>
      </c>
      <c r="AC41" s="198">
        <v>15.05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20.89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176.68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5</v>
      </c>
      <c r="G42" s="198">
        <v>0</v>
      </c>
      <c r="H42" s="198">
        <v>0</v>
      </c>
      <c r="I42" s="198">
        <v>0</v>
      </c>
      <c r="J42" s="198">
        <v>0</v>
      </c>
      <c r="K42" s="198">
        <v>0.33</v>
      </c>
      <c r="L42" s="198">
        <v>20.48</v>
      </c>
      <c r="M42" s="198">
        <v>1</v>
      </c>
      <c r="N42" s="198">
        <v>1.29</v>
      </c>
      <c r="O42" s="198">
        <v>0</v>
      </c>
      <c r="P42" s="198">
        <v>1.37</v>
      </c>
      <c r="Q42" s="198">
        <v>0.18</v>
      </c>
      <c r="R42" s="198">
        <v>0.23</v>
      </c>
      <c r="S42" s="198">
        <v>0.28999999999999998</v>
      </c>
      <c r="T42" s="198">
        <v>0</v>
      </c>
      <c r="U42" s="198">
        <v>4.55</v>
      </c>
      <c r="V42" s="198">
        <v>0.15</v>
      </c>
      <c r="W42" s="198">
        <v>0.5</v>
      </c>
      <c r="X42" s="198">
        <v>1.6</v>
      </c>
      <c r="Y42" s="198">
        <v>0</v>
      </c>
      <c r="Z42" s="198">
        <v>2.75</v>
      </c>
      <c r="AA42" s="198">
        <v>0.76</v>
      </c>
      <c r="AB42" s="198">
        <v>0</v>
      </c>
      <c r="AC42" s="198">
        <v>15.05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20.89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176.68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5</v>
      </c>
      <c r="G43" s="198">
        <v>0</v>
      </c>
      <c r="H43" s="198">
        <v>0</v>
      </c>
      <c r="I43" s="198">
        <v>0</v>
      </c>
      <c r="J43" s="198">
        <v>0</v>
      </c>
      <c r="K43" s="198">
        <v>0.33</v>
      </c>
      <c r="L43" s="198">
        <v>20.48</v>
      </c>
      <c r="M43" s="198">
        <v>1</v>
      </c>
      <c r="N43" s="198">
        <v>1.29</v>
      </c>
      <c r="O43" s="198">
        <v>0</v>
      </c>
      <c r="P43" s="198">
        <v>1.37</v>
      </c>
      <c r="Q43" s="198">
        <v>0.19</v>
      </c>
      <c r="R43" s="198">
        <v>0.23</v>
      </c>
      <c r="S43" s="198">
        <v>0.28000000000000003</v>
      </c>
      <c r="T43" s="198">
        <v>0</v>
      </c>
      <c r="U43" s="198">
        <v>4.55</v>
      </c>
      <c r="V43" s="198">
        <v>0.15</v>
      </c>
      <c r="W43" s="198">
        <v>0.5</v>
      </c>
      <c r="X43" s="198">
        <v>1.6</v>
      </c>
      <c r="Y43" s="198">
        <v>0</v>
      </c>
      <c r="Z43" s="198">
        <v>2.75</v>
      </c>
      <c r="AA43" s="198">
        <v>0.76</v>
      </c>
      <c r="AB43" s="198">
        <v>0</v>
      </c>
      <c r="AC43" s="198">
        <v>15.05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20.89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176.68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5</v>
      </c>
      <c r="G44" s="198">
        <v>0</v>
      </c>
      <c r="H44" s="198">
        <v>0</v>
      </c>
      <c r="I44" s="198">
        <v>0</v>
      </c>
      <c r="J44" s="198">
        <v>0</v>
      </c>
      <c r="K44" s="198">
        <v>0.33</v>
      </c>
      <c r="L44" s="198">
        <v>20.48</v>
      </c>
      <c r="M44" s="198">
        <v>1</v>
      </c>
      <c r="N44" s="198">
        <v>1.29</v>
      </c>
      <c r="O44" s="198">
        <v>0</v>
      </c>
      <c r="P44" s="198">
        <v>1.37</v>
      </c>
      <c r="Q44" s="198">
        <v>0.19</v>
      </c>
      <c r="R44" s="198">
        <v>0.23</v>
      </c>
      <c r="S44" s="198">
        <v>0.28000000000000003</v>
      </c>
      <c r="T44" s="198">
        <v>0</v>
      </c>
      <c r="U44" s="198">
        <v>4.55</v>
      </c>
      <c r="V44" s="198">
        <v>0.15</v>
      </c>
      <c r="W44" s="198">
        <v>0.5</v>
      </c>
      <c r="X44" s="198">
        <v>1.6</v>
      </c>
      <c r="Y44" s="198">
        <v>0</v>
      </c>
      <c r="Z44" s="198">
        <v>2.75</v>
      </c>
      <c r="AA44" s="198">
        <v>0.76</v>
      </c>
      <c r="AB44" s="198">
        <v>0</v>
      </c>
      <c r="AC44" s="198">
        <v>15.05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20.89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176.68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5</v>
      </c>
      <c r="G45" s="198">
        <v>0</v>
      </c>
      <c r="H45" s="198">
        <v>0</v>
      </c>
      <c r="I45" s="198">
        <v>0</v>
      </c>
      <c r="J45" s="198">
        <v>0</v>
      </c>
      <c r="K45" s="198">
        <v>0.33</v>
      </c>
      <c r="L45" s="198">
        <v>20.48</v>
      </c>
      <c r="M45" s="198">
        <v>1</v>
      </c>
      <c r="N45" s="198">
        <v>1.29</v>
      </c>
      <c r="O45" s="198">
        <v>0</v>
      </c>
      <c r="P45" s="198">
        <v>1.37</v>
      </c>
      <c r="Q45" s="198">
        <v>0.19</v>
      </c>
      <c r="R45" s="198">
        <v>0.23</v>
      </c>
      <c r="S45" s="198">
        <v>0.28000000000000003</v>
      </c>
      <c r="T45" s="198">
        <v>0</v>
      </c>
      <c r="U45" s="198">
        <v>4.55</v>
      </c>
      <c r="V45" s="198">
        <v>0.15</v>
      </c>
      <c r="W45" s="198">
        <v>0.5</v>
      </c>
      <c r="X45" s="198">
        <v>1.6</v>
      </c>
      <c r="Y45" s="198">
        <v>0</v>
      </c>
      <c r="Z45" s="198">
        <v>2.75</v>
      </c>
      <c r="AA45" s="198">
        <v>0.76</v>
      </c>
      <c r="AB45" s="198">
        <v>0</v>
      </c>
      <c r="AC45" s="198">
        <v>15.05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20.89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176.68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5</v>
      </c>
      <c r="G46" s="198">
        <v>0</v>
      </c>
      <c r="H46" s="198">
        <v>0</v>
      </c>
      <c r="I46" s="198">
        <v>0</v>
      </c>
      <c r="J46" s="198">
        <v>0</v>
      </c>
      <c r="K46" s="198">
        <v>0.33</v>
      </c>
      <c r="L46" s="198">
        <v>20.48</v>
      </c>
      <c r="M46" s="198">
        <v>1</v>
      </c>
      <c r="N46" s="198">
        <v>1.29</v>
      </c>
      <c r="O46" s="198">
        <v>0</v>
      </c>
      <c r="P46" s="198">
        <v>1.37</v>
      </c>
      <c r="Q46" s="198">
        <v>0.19</v>
      </c>
      <c r="R46" s="198">
        <v>0.23</v>
      </c>
      <c r="S46" s="198">
        <v>0.28000000000000003</v>
      </c>
      <c r="T46" s="198">
        <v>0</v>
      </c>
      <c r="U46" s="198">
        <v>4.55</v>
      </c>
      <c r="V46" s="198">
        <v>0.15</v>
      </c>
      <c r="W46" s="198">
        <v>0.5</v>
      </c>
      <c r="X46" s="198">
        <v>1.6</v>
      </c>
      <c r="Y46" s="198">
        <v>0</v>
      </c>
      <c r="Z46" s="198">
        <v>2.75</v>
      </c>
      <c r="AA46" s="198">
        <v>0.76</v>
      </c>
      <c r="AB46" s="198">
        <v>0</v>
      </c>
      <c r="AC46" s="198">
        <v>15.05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20.89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176.68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5</v>
      </c>
      <c r="G47" s="198">
        <v>0</v>
      </c>
      <c r="H47" s="198">
        <v>0</v>
      </c>
      <c r="I47" s="198">
        <v>0</v>
      </c>
      <c r="J47" s="198">
        <v>0</v>
      </c>
      <c r="K47" s="198">
        <v>0.33</v>
      </c>
      <c r="L47" s="198">
        <v>20.48</v>
      </c>
      <c r="M47" s="198">
        <v>1</v>
      </c>
      <c r="N47" s="198">
        <v>1.29</v>
      </c>
      <c r="O47" s="198">
        <v>0</v>
      </c>
      <c r="P47" s="198">
        <v>1.37</v>
      </c>
      <c r="Q47" s="198">
        <v>0.19</v>
      </c>
      <c r="R47" s="198">
        <v>0.23</v>
      </c>
      <c r="S47" s="198">
        <v>0.28000000000000003</v>
      </c>
      <c r="T47" s="198">
        <v>0</v>
      </c>
      <c r="U47" s="198">
        <v>4.55</v>
      </c>
      <c r="V47" s="198">
        <v>0.15</v>
      </c>
      <c r="W47" s="198">
        <v>0.5</v>
      </c>
      <c r="X47" s="198">
        <v>1.6</v>
      </c>
      <c r="Y47" s="198">
        <v>0</v>
      </c>
      <c r="Z47" s="198">
        <v>2.75</v>
      </c>
      <c r="AA47" s="198">
        <v>0.76</v>
      </c>
      <c r="AB47" s="198">
        <v>0</v>
      </c>
      <c r="AC47" s="198">
        <v>15.05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20.89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176.68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5</v>
      </c>
      <c r="G48" s="198">
        <v>0</v>
      </c>
      <c r="H48" s="198">
        <v>0</v>
      </c>
      <c r="I48" s="198">
        <v>0</v>
      </c>
      <c r="J48" s="198">
        <v>0</v>
      </c>
      <c r="K48" s="198">
        <v>0.33</v>
      </c>
      <c r="L48" s="198">
        <v>20.48</v>
      </c>
      <c r="M48" s="198">
        <v>1</v>
      </c>
      <c r="N48" s="198">
        <v>1.29</v>
      </c>
      <c r="O48" s="198">
        <v>0</v>
      </c>
      <c r="P48" s="198">
        <v>1.37</v>
      </c>
      <c r="Q48" s="198">
        <v>0.19</v>
      </c>
      <c r="R48" s="198">
        <v>0.23</v>
      </c>
      <c r="S48" s="198">
        <v>0.28000000000000003</v>
      </c>
      <c r="T48" s="198">
        <v>0</v>
      </c>
      <c r="U48" s="198">
        <v>4.55</v>
      </c>
      <c r="V48" s="198">
        <v>0.15</v>
      </c>
      <c r="W48" s="198">
        <v>0.5</v>
      </c>
      <c r="X48" s="198">
        <v>1.6</v>
      </c>
      <c r="Y48" s="198">
        <v>0</v>
      </c>
      <c r="Z48" s="198">
        <v>2.75</v>
      </c>
      <c r="AA48" s="198">
        <v>0.76</v>
      </c>
      <c r="AB48" s="198">
        <v>0</v>
      </c>
      <c r="AC48" s="198">
        <v>15.34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20.89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176.68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5</v>
      </c>
      <c r="G49" s="198">
        <v>0</v>
      </c>
      <c r="H49" s="198">
        <v>0</v>
      </c>
      <c r="I49" s="198">
        <v>0</v>
      </c>
      <c r="J49" s="198">
        <v>0</v>
      </c>
      <c r="K49" s="198">
        <v>0.33</v>
      </c>
      <c r="L49" s="198">
        <v>20.48</v>
      </c>
      <c r="M49" s="198">
        <v>1</v>
      </c>
      <c r="N49" s="198">
        <v>1.29</v>
      </c>
      <c r="O49" s="198">
        <v>0</v>
      </c>
      <c r="P49" s="198">
        <v>1.37</v>
      </c>
      <c r="Q49" s="198">
        <v>0.19</v>
      </c>
      <c r="R49" s="198">
        <v>0.23</v>
      </c>
      <c r="S49" s="198">
        <v>0.28000000000000003</v>
      </c>
      <c r="T49" s="198">
        <v>0</v>
      </c>
      <c r="U49" s="198">
        <v>4.55</v>
      </c>
      <c r="V49" s="198">
        <v>0.15</v>
      </c>
      <c r="W49" s="198">
        <v>0.5</v>
      </c>
      <c r="X49" s="198">
        <v>1.6</v>
      </c>
      <c r="Y49" s="198">
        <v>0</v>
      </c>
      <c r="Z49" s="198">
        <v>2.75</v>
      </c>
      <c r="AA49" s="198">
        <v>0.76</v>
      </c>
      <c r="AB49" s="198">
        <v>0</v>
      </c>
      <c r="AC49" s="198">
        <v>15.34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20.89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176.68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5</v>
      </c>
      <c r="G50" s="198">
        <v>0</v>
      </c>
      <c r="H50" s="198">
        <v>0</v>
      </c>
      <c r="I50" s="198">
        <v>0</v>
      </c>
      <c r="J50" s="198">
        <v>0</v>
      </c>
      <c r="K50" s="198">
        <v>0.33</v>
      </c>
      <c r="L50" s="198">
        <v>20.48</v>
      </c>
      <c r="M50" s="198">
        <v>1</v>
      </c>
      <c r="N50" s="198">
        <v>1.29</v>
      </c>
      <c r="O50" s="198">
        <v>0</v>
      </c>
      <c r="P50" s="198">
        <v>1.37</v>
      </c>
      <c r="Q50" s="198">
        <v>0.19</v>
      </c>
      <c r="R50" s="198">
        <v>0.23</v>
      </c>
      <c r="S50" s="198">
        <v>0.28000000000000003</v>
      </c>
      <c r="T50" s="198">
        <v>0</v>
      </c>
      <c r="U50" s="198">
        <v>4.55</v>
      </c>
      <c r="V50" s="198">
        <v>0.15</v>
      </c>
      <c r="W50" s="198">
        <v>0.5</v>
      </c>
      <c r="X50" s="198">
        <v>1.6</v>
      </c>
      <c r="Y50" s="198">
        <v>0</v>
      </c>
      <c r="Z50" s="198">
        <v>2.75</v>
      </c>
      <c r="AA50" s="198">
        <v>0.76</v>
      </c>
      <c r="AB50" s="198">
        <v>0</v>
      </c>
      <c r="AC50" s="198">
        <v>15.34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20.89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176.68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5</v>
      </c>
      <c r="G51" s="198">
        <v>0</v>
      </c>
      <c r="H51" s="198">
        <v>0</v>
      </c>
      <c r="I51" s="198">
        <v>0</v>
      </c>
      <c r="J51" s="198">
        <v>0</v>
      </c>
      <c r="K51" s="198">
        <v>0.33</v>
      </c>
      <c r="L51" s="198">
        <v>20.48</v>
      </c>
      <c r="M51" s="198">
        <v>1</v>
      </c>
      <c r="N51" s="198">
        <v>1.29</v>
      </c>
      <c r="O51" s="198">
        <v>0</v>
      </c>
      <c r="P51" s="198">
        <v>1.37</v>
      </c>
      <c r="Q51" s="198">
        <v>0.19</v>
      </c>
      <c r="R51" s="198">
        <v>0.23</v>
      </c>
      <c r="S51" s="198">
        <v>0.28000000000000003</v>
      </c>
      <c r="T51" s="198">
        <v>0</v>
      </c>
      <c r="U51" s="198">
        <v>4.55</v>
      </c>
      <c r="V51" s="198">
        <v>0.15</v>
      </c>
      <c r="W51" s="198">
        <v>0.5</v>
      </c>
      <c r="X51" s="198">
        <v>1.6</v>
      </c>
      <c r="Y51" s="198">
        <v>0</v>
      </c>
      <c r="Z51" s="198">
        <v>2.75</v>
      </c>
      <c r="AA51" s="198">
        <v>0.76</v>
      </c>
      <c r="AB51" s="198">
        <v>0</v>
      </c>
      <c r="AC51" s="198">
        <v>15.62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20.89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167.98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5</v>
      </c>
      <c r="G52" s="198">
        <v>0</v>
      </c>
      <c r="H52" s="198">
        <v>0</v>
      </c>
      <c r="I52" s="198">
        <v>0</v>
      </c>
      <c r="J52" s="198">
        <v>0</v>
      </c>
      <c r="K52" s="198">
        <v>0.33</v>
      </c>
      <c r="L52" s="198">
        <v>20.48</v>
      </c>
      <c r="M52" s="198">
        <v>1</v>
      </c>
      <c r="N52" s="198">
        <v>1.29</v>
      </c>
      <c r="O52" s="198">
        <v>0</v>
      </c>
      <c r="P52" s="198">
        <v>1.37</v>
      </c>
      <c r="Q52" s="198">
        <v>0.18</v>
      </c>
      <c r="R52" s="198">
        <v>0.23</v>
      </c>
      <c r="S52" s="198">
        <v>0.28999999999999998</v>
      </c>
      <c r="T52" s="198">
        <v>0</v>
      </c>
      <c r="U52" s="198">
        <v>4.55</v>
      </c>
      <c r="V52" s="198">
        <v>0.15</v>
      </c>
      <c r="W52" s="198">
        <v>0.5</v>
      </c>
      <c r="X52" s="198">
        <v>1.6</v>
      </c>
      <c r="Y52" s="198">
        <v>0</v>
      </c>
      <c r="Z52" s="198">
        <v>2.75</v>
      </c>
      <c r="AA52" s="198">
        <v>0.76</v>
      </c>
      <c r="AB52" s="198">
        <v>0</v>
      </c>
      <c r="AC52" s="198">
        <v>15.62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20.89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167.98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5</v>
      </c>
      <c r="G53" s="198">
        <v>0</v>
      </c>
      <c r="H53" s="198">
        <v>0</v>
      </c>
      <c r="I53" s="198">
        <v>0</v>
      </c>
      <c r="J53" s="198">
        <v>0</v>
      </c>
      <c r="K53" s="198">
        <v>0.33</v>
      </c>
      <c r="L53" s="198">
        <v>20.48</v>
      </c>
      <c r="M53" s="198">
        <v>1</v>
      </c>
      <c r="N53" s="198">
        <v>1.29</v>
      </c>
      <c r="O53" s="198">
        <v>0</v>
      </c>
      <c r="P53" s="198">
        <v>1.37</v>
      </c>
      <c r="Q53" s="198">
        <v>0.18</v>
      </c>
      <c r="R53" s="198">
        <v>0.23</v>
      </c>
      <c r="S53" s="198">
        <v>0.28999999999999998</v>
      </c>
      <c r="T53" s="198">
        <v>0</v>
      </c>
      <c r="U53" s="198">
        <v>4.55</v>
      </c>
      <c r="V53" s="198">
        <v>0.15</v>
      </c>
      <c r="W53" s="198">
        <v>0.5</v>
      </c>
      <c r="X53" s="198">
        <v>1.6</v>
      </c>
      <c r="Y53" s="198">
        <v>0</v>
      </c>
      <c r="Z53" s="198">
        <v>2.75</v>
      </c>
      <c r="AA53" s="198">
        <v>0.76</v>
      </c>
      <c r="AB53" s="198">
        <v>0</v>
      </c>
      <c r="AC53" s="198">
        <v>15.62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20.89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167.98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5</v>
      </c>
      <c r="G54" s="198">
        <v>0</v>
      </c>
      <c r="H54" s="198">
        <v>0</v>
      </c>
      <c r="I54" s="198">
        <v>0</v>
      </c>
      <c r="J54" s="198">
        <v>0</v>
      </c>
      <c r="K54" s="198">
        <v>0.33</v>
      </c>
      <c r="L54" s="198">
        <v>20.48</v>
      </c>
      <c r="M54" s="198">
        <v>1</v>
      </c>
      <c r="N54" s="198">
        <v>1.29</v>
      </c>
      <c r="O54" s="198">
        <v>0</v>
      </c>
      <c r="P54" s="198">
        <v>1.37</v>
      </c>
      <c r="Q54" s="198">
        <v>0.18</v>
      </c>
      <c r="R54" s="198">
        <v>0.23</v>
      </c>
      <c r="S54" s="198">
        <v>0.28999999999999998</v>
      </c>
      <c r="T54" s="198">
        <v>0</v>
      </c>
      <c r="U54" s="198">
        <v>4.55</v>
      </c>
      <c r="V54" s="198">
        <v>0.15</v>
      </c>
      <c r="W54" s="198">
        <v>0.5</v>
      </c>
      <c r="X54" s="198">
        <v>1.6</v>
      </c>
      <c r="Y54" s="198">
        <v>0</v>
      </c>
      <c r="Z54" s="198">
        <v>2.75</v>
      </c>
      <c r="AA54" s="198">
        <v>0.76</v>
      </c>
      <c r="AB54" s="198">
        <v>0</v>
      </c>
      <c r="AC54" s="198">
        <v>15.62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20.89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167.98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5</v>
      </c>
      <c r="G55" s="198">
        <v>0</v>
      </c>
      <c r="H55" s="198">
        <v>0</v>
      </c>
      <c r="I55" s="198">
        <v>0</v>
      </c>
      <c r="J55" s="198">
        <v>0</v>
      </c>
      <c r="K55" s="198">
        <v>0.33</v>
      </c>
      <c r="L55" s="198">
        <v>20.48</v>
      </c>
      <c r="M55" s="198">
        <v>1</v>
      </c>
      <c r="N55" s="198">
        <v>1.29</v>
      </c>
      <c r="O55" s="198">
        <v>0</v>
      </c>
      <c r="P55" s="198">
        <v>1.37</v>
      </c>
      <c r="Q55" s="198">
        <v>0.19</v>
      </c>
      <c r="R55" s="198">
        <v>0.23</v>
      </c>
      <c r="S55" s="198">
        <v>0.28000000000000003</v>
      </c>
      <c r="T55" s="198">
        <v>0</v>
      </c>
      <c r="U55" s="198">
        <v>4.55</v>
      </c>
      <c r="V55" s="198">
        <v>0.15</v>
      </c>
      <c r="W55" s="198">
        <v>0.5</v>
      </c>
      <c r="X55" s="198">
        <v>1.6</v>
      </c>
      <c r="Y55" s="198">
        <v>0</v>
      </c>
      <c r="Z55" s="198">
        <v>2.75</v>
      </c>
      <c r="AA55" s="198">
        <v>0.76</v>
      </c>
      <c r="AB55" s="198">
        <v>0</v>
      </c>
      <c r="AC55" s="198">
        <v>17.38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20.89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167.98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5</v>
      </c>
      <c r="G56" s="198">
        <v>0</v>
      </c>
      <c r="H56" s="198">
        <v>0</v>
      </c>
      <c r="I56" s="198">
        <v>0</v>
      </c>
      <c r="J56" s="198">
        <v>0</v>
      </c>
      <c r="K56" s="198">
        <v>0.33</v>
      </c>
      <c r="L56" s="198">
        <v>20.48</v>
      </c>
      <c r="M56" s="198">
        <v>1</v>
      </c>
      <c r="N56" s="198">
        <v>1.29</v>
      </c>
      <c r="O56" s="198">
        <v>0</v>
      </c>
      <c r="P56" s="198">
        <v>1.37</v>
      </c>
      <c r="Q56" s="198">
        <v>0.18</v>
      </c>
      <c r="R56" s="198">
        <v>0.23</v>
      </c>
      <c r="S56" s="198">
        <v>0.28999999999999998</v>
      </c>
      <c r="T56" s="198">
        <v>0</v>
      </c>
      <c r="U56" s="198">
        <v>4.55</v>
      </c>
      <c r="V56" s="198">
        <v>0.15</v>
      </c>
      <c r="W56" s="198">
        <v>0.5</v>
      </c>
      <c r="X56" s="198">
        <v>1.6</v>
      </c>
      <c r="Y56" s="198">
        <v>0</v>
      </c>
      <c r="Z56" s="198">
        <v>2.75</v>
      </c>
      <c r="AA56" s="198">
        <v>0.76</v>
      </c>
      <c r="AB56" s="198">
        <v>0</v>
      </c>
      <c r="AC56" s="198">
        <v>17.38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20.89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167.98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5</v>
      </c>
      <c r="G57" s="198">
        <v>0</v>
      </c>
      <c r="H57" s="198">
        <v>0</v>
      </c>
      <c r="I57" s="198">
        <v>0</v>
      </c>
      <c r="J57" s="198">
        <v>0</v>
      </c>
      <c r="K57" s="198">
        <v>0.33</v>
      </c>
      <c r="L57" s="198">
        <v>20.48</v>
      </c>
      <c r="M57" s="198">
        <v>1</v>
      </c>
      <c r="N57" s="198">
        <v>1.29</v>
      </c>
      <c r="O57" s="198">
        <v>0</v>
      </c>
      <c r="P57" s="198">
        <v>1.37</v>
      </c>
      <c r="Q57" s="198">
        <v>0.18</v>
      </c>
      <c r="R57" s="198">
        <v>0.23</v>
      </c>
      <c r="S57" s="198">
        <v>0.28999999999999998</v>
      </c>
      <c r="T57" s="198">
        <v>0</v>
      </c>
      <c r="U57" s="198">
        <v>4.55</v>
      </c>
      <c r="V57" s="198">
        <v>0.15</v>
      </c>
      <c r="W57" s="198">
        <v>0.5</v>
      </c>
      <c r="X57" s="198">
        <v>1.6</v>
      </c>
      <c r="Y57" s="198">
        <v>0</v>
      </c>
      <c r="Z57" s="198">
        <v>2.75</v>
      </c>
      <c r="AA57" s="198">
        <v>0.76</v>
      </c>
      <c r="AB57" s="198">
        <v>0</v>
      </c>
      <c r="AC57" s="198">
        <v>15.11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20.89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167.98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5</v>
      </c>
      <c r="G58" s="198">
        <v>0</v>
      </c>
      <c r="H58" s="198">
        <v>0</v>
      </c>
      <c r="I58" s="198">
        <v>0</v>
      </c>
      <c r="J58" s="198">
        <v>0</v>
      </c>
      <c r="K58" s="198">
        <v>0.33</v>
      </c>
      <c r="L58" s="198">
        <v>20.48</v>
      </c>
      <c r="M58" s="198">
        <v>1</v>
      </c>
      <c r="N58" s="198">
        <v>1.29</v>
      </c>
      <c r="O58" s="198">
        <v>0</v>
      </c>
      <c r="P58" s="198">
        <v>1.37</v>
      </c>
      <c r="Q58" s="198">
        <v>0.18</v>
      </c>
      <c r="R58" s="198">
        <v>0.23</v>
      </c>
      <c r="S58" s="198">
        <v>0.28999999999999998</v>
      </c>
      <c r="T58" s="198">
        <v>0</v>
      </c>
      <c r="U58" s="198">
        <v>4.55</v>
      </c>
      <c r="V58" s="198">
        <v>0.15</v>
      </c>
      <c r="W58" s="198">
        <v>0.5</v>
      </c>
      <c r="X58" s="198">
        <v>1.6</v>
      </c>
      <c r="Y58" s="198">
        <v>0</v>
      </c>
      <c r="Z58" s="198">
        <v>2.75</v>
      </c>
      <c r="AA58" s="198">
        <v>0.76</v>
      </c>
      <c r="AB58" s="198">
        <v>0</v>
      </c>
      <c r="AC58" s="198">
        <v>15.11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20.89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167.98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5</v>
      </c>
      <c r="G59" s="198">
        <v>0</v>
      </c>
      <c r="H59" s="198">
        <v>0</v>
      </c>
      <c r="I59" s="198">
        <v>0</v>
      </c>
      <c r="J59" s="198">
        <v>0</v>
      </c>
      <c r="K59" s="198">
        <v>0.33</v>
      </c>
      <c r="L59" s="198">
        <v>20.48</v>
      </c>
      <c r="M59" s="198">
        <v>0.94</v>
      </c>
      <c r="N59" s="198">
        <v>1.29</v>
      </c>
      <c r="O59" s="198">
        <v>0</v>
      </c>
      <c r="P59" s="198">
        <v>1.37</v>
      </c>
      <c r="Q59" s="198">
        <v>0.18</v>
      </c>
      <c r="R59" s="198">
        <v>0.23</v>
      </c>
      <c r="S59" s="198">
        <v>0.28999999999999998</v>
      </c>
      <c r="T59" s="198">
        <v>0</v>
      </c>
      <c r="U59" s="198">
        <v>4.55</v>
      </c>
      <c r="V59" s="198">
        <v>0.15</v>
      </c>
      <c r="W59" s="198">
        <v>0.5</v>
      </c>
      <c r="X59" s="198">
        <v>1.6</v>
      </c>
      <c r="Y59" s="198">
        <v>0</v>
      </c>
      <c r="Z59" s="198">
        <v>2.75</v>
      </c>
      <c r="AA59" s="198">
        <v>0.76</v>
      </c>
      <c r="AB59" s="198">
        <v>0</v>
      </c>
      <c r="AC59" s="198">
        <v>15.11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20.89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167.98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5</v>
      </c>
      <c r="G60" s="198">
        <v>0</v>
      </c>
      <c r="H60" s="198">
        <v>0</v>
      </c>
      <c r="I60" s="198">
        <v>0</v>
      </c>
      <c r="J60" s="198">
        <v>0</v>
      </c>
      <c r="K60" s="198">
        <v>0.33</v>
      </c>
      <c r="L60" s="198">
        <v>20.48</v>
      </c>
      <c r="M60" s="198">
        <v>0.94</v>
      </c>
      <c r="N60" s="198">
        <v>1.29</v>
      </c>
      <c r="O60" s="198">
        <v>0</v>
      </c>
      <c r="P60" s="198">
        <v>1.37</v>
      </c>
      <c r="Q60" s="198">
        <v>0.18</v>
      </c>
      <c r="R60" s="198">
        <v>0.23</v>
      </c>
      <c r="S60" s="198">
        <v>0.28999999999999998</v>
      </c>
      <c r="T60" s="198">
        <v>0</v>
      </c>
      <c r="U60" s="198">
        <v>4.55</v>
      </c>
      <c r="V60" s="198">
        <v>0.15</v>
      </c>
      <c r="W60" s="198">
        <v>0.5</v>
      </c>
      <c r="X60" s="198">
        <v>1.6</v>
      </c>
      <c r="Y60" s="198">
        <v>0</v>
      </c>
      <c r="Z60" s="198">
        <v>2.75</v>
      </c>
      <c r="AA60" s="198">
        <v>0.76</v>
      </c>
      <c r="AB60" s="198">
        <v>0</v>
      </c>
      <c r="AC60" s="198">
        <v>15.11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20.89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167.98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5</v>
      </c>
      <c r="G61" s="198">
        <v>0</v>
      </c>
      <c r="H61" s="198">
        <v>0</v>
      </c>
      <c r="I61" s="198">
        <v>0</v>
      </c>
      <c r="J61" s="198">
        <v>0</v>
      </c>
      <c r="K61" s="198">
        <v>9.41</v>
      </c>
      <c r="L61" s="198">
        <v>20.48</v>
      </c>
      <c r="M61" s="198">
        <v>0.94</v>
      </c>
      <c r="N61" s="198">
        <v>1.29</v>
      </c>
      <c r="O61" s="198">
        <v>0</v>
      </c>
      <c r="P61" s="198">
        <v>1.33</v>
      </c>
      <c r="Q61" s="198">
        <v>0.18</v>
      </c>
      <c r="R61" s="198">
        <v>0.23</v>
      </c>
      <c r="S61" s="198">
        <v>0.28999999999999998</v>
      </c>
      <c r="T61" s="198">
        <v>0</v>
      </c>
      <c r="U61" s="198">
        <v>4.55</v>
      </c>
      <c r="V61" s="198">
        <v>0.15</v>
      </c>
      <c r="W61" s="198">
        <v>0.5</v>
      </c>
      <c r="X61" s="198">
        <v>1.6</v>
      </c>
      <c r="Y61" s="198">
        <v>0</v>
      </c>
      <c r="Z61" s="198">
        <v>2.75</v>
      </c>
      <c r="AA61" s="198">
        <v>0.76</v>
      </c>
      <c r="AB61" s="198">
        <v>0</v>
      </c>
      <c r="AC61" s="198">
        <v>15.11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20.89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168.2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5</v>
      </c>
      <c r="G62" s="198">
        <v>0</v>
      </c>
      <c r="H62" s="198">
        <v>0</v>
      </c>
      <c r="I62" s="198">
        <v>0</v>
      </c>
      <c r="J62" s="198">
        <v>0</v>
      </c>
      <c r="K62" s="198">
        <v>9.41</v>
      </c>
      <c r="L62" s="198">
        <v>20.48</v>
      </c>
      <c r="M62" s="198">
        <v>0.94</v>
      </c>
      <c r="N62" s="198">
        <v>1.29</v>
      </c>
      <c r="O62" s="198">
        <v>0</v>
      </c>
      <c r="P62" s="198">
        <v>1.33</v>
      </c>
      <c r="Q62" s="198">
        <v>0.18</v>
      </c>
      <c r="R62" s="198">
        <v>0.23</v>
      </c>
      <c r="S62" s="198">
        <v>0.28999999999999998</v>
      </c>
      <c r="T62" s="198">
        <v>0</v>
      </c>
      <c r="U62" s="198">
        <v>4.55</v>
      </c>
      <c r="V62" s="198">
        <v>0.15</v>
      </c>
      <c r="W62" s="198">
        <v>0.5</v>
      </c>
      <c r="X62" s="198">
        <v>1.6</v>
      </c>
      <c r="Y62" s="198">
        <v>0</v>
      </c>
      <c r="Z62" s="198">
        <v>2.75</v>
      </c>
      <c r="AA62" s="198">
        <v>0.76</v>
      </c>
      <c r="AB62" s="198">
        <v>0</v>
      </c>
      <c r="AC62" s="198">
        <v>15.11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20.89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167.98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0.64</v>
      </c>
      <c r="E63" s="198">
        <v>0</v>
      </c>
      <c r="F63" s="198">
        <v>5</v>
      </c>
      <c r="G63" s="198">
        <v>0</v>
      </c>
      <c r="H63" s="198">
        <v>0</v>
      </c>
      <c r="I63" s="198">
        <v>0</v>
      </c>
      <c r="J63" s="198">
        <v>0</v>
      </c>
      <c r="K63" s="198">
        <v>9.41</v>
      </c>
      <c r="L63" s="198">
        <v>20.48</v>
      </c>
      <c r="M63" s="198">
        <v>0.94</v>
      </c>
      <c r="N63" s="198">
        <v>1.29</v>
      </c>
      <c r="O63" s="198">
        <v>0</v>
      </c>
      <c r="P63" s="198">
        <v>1.29</v>
      </c>
      <c r="Q63" s="198">
        <v>0.18</v>
      </c>
      <c r="R63" s="198">
        <v>0.23</v>
      </c>
      <c r="S63" s="198">
        <v>0.28999999999999998</v>
      </c>
      <c r="T63" s="198">
        <v>0</v>
      </c>
      <c r="U63" s="198">
        <v>4.55</v>
      </c>
      <c r="V63" s="198">
        <v>0.15</v>
      </c>
      <c r="W63" s="198">
        <v>0.5</v>
      </c>
      <c r="X63" s="198">
        <v>1.6</v>
      </c>
      <c r="Y63" s="198">
        <v>0</v>
      </c>
      <c r="Z63" s="198">
        <v>2.75</v>
      </c>
      <c r="AA63" s="198">
        <v>0.76</v>
      </c>
      <c r="AB63" s="198">
        <v>0</v>
      </c>
      <c r="AC63" s="198">
        <v>15.11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20.89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167.98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0.64</v>
      </c>
      <c r="E64" s="198">
        <v>0</v>
      </c>
      <c r="F64" s="198">
        <v>5</v>
      </c>
      <c r="G64" s="198">
        <v>0</v>
      </c>
      <c r="H64" s="198">
        <v>0</v>
      </c>
      <c r="I64" s="198">
        <v>0</v>
      </c>
      <c r="J64" s="198">
        <v>0</v>
      </c>
      <c r="K64" s="198">
        <v>9.41</v>
      </c>
      <c r="L64" s="198">
        <v>20.48</v>
      </c>
      <c r="M64" s="198">
        <v>0.94</v>
      </c>
      <c r="N64" s="198">
        <v>1.29</v>
      </c>
      <c r="O64" s="198">
        <v>0</v>
      </c>
      <c r="P64" s="198">
        <v>1.24</v>
      </c>
      <c r="Q64" s="198">
        <v>0.18</v>
      </c>
      <c r="R64" s="198">
        <v>0.23</v>
      </c>
      <c r="S64" s="198">
        <v>0.28999999999999998</v>
      </c>
      <c r="T64" s="198">
        <v>0</v>
      </c>
      <c r="U64" s="198">
        <v>4.55</v>
      </c>
      <c r="V64" s="198">
        <v>0.15</v>
      </c>
      <c r="W64" s="198">
        <v>0.5</v>
      </c>
      <c r="X64" s="198">
        <v>1.6</v>
      </c>
      <c r="Y64" s="198">
        <v>0</v>
      </c>
      <c r="Z64" s="198">
        <v>2.75</v>
      </c>
      <c r="AA64" s="198">
        <v>0.76</v>
      </c>
      <c r="AB64" s="198">
        <v>0</v>
      </c>
      <c r="AC64" s="198">
        <v>15.11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20.89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167.98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0.64</v>
      </c>
      <c r="E65" s="198">
        <v>0</v>
      </c>
      <c r="F65" s="198">
        <v>5</v>
      </c>
      <c r="G65" s="198">
        <v>0</v>
      </c>
      <c r="H65" s="198">
        <v>0</v>
      </c>
      <c r="I65" s="198">
        <v>0</v>
      </c>
      <c r="J65" s="198">
        <v>0</v>
      </c>
      <c r="K65" s="198">
        <v>9.41</v>
      </c>
      <c r="L65" s="198">
        <v>20.48</v>
      </c>
      <c r="M65" s="198">
        <v>0.94</v>
      </c>
      <c r="N65" s="198">
        <v>1.29</v>
      </c>
      <c r="O65" s="198">
        <v>0</v>
      </c>
      <c r="P65" s="198">
        <v>1.2</v>
      </c>
      <c r="Q65" s="198">
        <v>0.18</v>
      </c>
      <c r="R65" s="198">
        <v>0.23</v>
      </c>
      <c r="S65" s="198">
        <v>0.28999999999999998</v>
      </c>
      <c r="T65" s="198">
        <v>0</v>
      </c>
      <c r="U65" s="198">
        <v>4.55</v>
      </c>
      <c r="V65" s="198">
        <v>0.15</v>
      </c>
      <c r="W65" s="198">
        <v>0.5</v>
      </c>
      <c r="X65" s="198">
        <v>1.6</v>
      </c>
      <c r="Y65" s="198">
        <v>0</v>
      </c>
      <c r="Z65" s="198">
        <v>2.75</v>
      </c>
      <c r="AA65" s="198">
        <v>0.76</v>
      </c>
      <c r="AB65" s="198">
        <v>0</v>
      </c>
      <c r="AC65" s="198">
        <v>15.11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20.89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167.98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0.64</v>
      </c>
      <c r="E66" s="198">
        <v>0</v>
      </c>
      <c r="F66" s="198">
        <v>5</v>
      </c>
      <c r="G66" s="198">
        <v>0</v>
      </c>
      <c r="H66" s="198">
        <v>0</v>
      </c>
      <c r="I66" s="198">
        <v>0</v>
      </c>
      <c r="J66" s="198">
        <v>0</v>
      </c>
      <c r="K66" s="198">
        <v>9.41</v>
      </c>
      <c r="L66" s="198">
        <v>20.48</v>
      </c>
      <c r="M66" s="198">
        <v>0.94</v>
      </c>
      <c r="N66" s="198">
        <v>1.29</v>
      </c>
      <c r="O66" s="198">
        <v>0</v>
      </c>
      <c r="P66" s="198">
        <v>1.2</v>
      </c>
      <c r="Q66" s="198">
        <v>0.18</v>
      </c>
      <c r="R66" s="198">
        <v>0.23</v>
      </c>
      <c r="S66" s="198">
        <v>0.28999999999999998</v>
      </c>
      <c r="T66" s="198">
        <v>0</v>
      </c>
      <c r="U66" s="198">
        <v>4.55</v>
      </c>
      <c r="V66" s="198">
        <v>0.15</v>
      </c>
      <c r="W66" s="198">
        <v>0.5</v>
      </c>
      <c r="X66" s="198">
        <v>1.6</v>
      </c>
      <c r="Y66" s="198">
        <v>0</v>
      </c>
      <c r="Z66" s="198">
        <v>2.75</v>
      </c>
      <c r="AA66" s="198">
        <v>0.76</v>
      </c>
      <c r="AB66" s="198">
        <v>0</v>
      </c>
      <c r="AC66" s="198">
        <v>15.11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20.89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167.98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0.64</v>
      </c>
      <c r="E67" s="198">
        <v>0</v>
      </c>
      <c r="F67" s="198">
        <v>5</v>
      </c>
      <c r="G67" s="198">
        <v>0</v>
      </c>
      <c r="H67" s="198">
        <v>0</v>
      </c>
      <c r="I67" s="198">
        <v>0</v>
      </c>
      <c r="J67" s="198">
        <v>0</v>
      </c>
      <c r="K67" s="198">
        <v>9.41</v>
      </c>
      <c r="L67" s="198">
        <v>20.48</v>
      </c>
      <c r="M67" s="198">
        <v>0.94</v>
      </c>
      <c r="N67" s="198">
        <v>1.29</v>
      </c>
      <c r="O67" s="198">
        <v>0</v>
      </c>
      <c r="P67" s="198">
        <v>1.2</v>
      </c>
      <c r="Q67" s="198">
        <v>0.18</v>
      </c>
      <c r="R67" s="198">
        <v>0.23</v>
      </c>
      <c r="S67" s="198">
        <v>0.28999999999999998</v>
      </c>
      <c r="T67" s="198">
        <v>0</v>
      </c>
      <c r="U67" s="198">
        <v>4.55</v>
      </c>
      <c r="V67" s="198">
        <v>0.15</v>
      </c>
      <c r="W67" s="198">
        <v>0.5</v>
      </c>
      <c r="X67" s="198">
        <v>1.6</v>
      </c>
      <c r="Y67" s="198">
        <v>0</v>
      </c>
      <c r="Z67" s="198">
        <v>2.75</v>
      </c>
      <c r="AA67" s="198">
        <v>0.76</v>
      </c>
      <c r="AB67" s="198">
        <v>0</v>
      </c>
      <c r="AC67" s="198">
        <v>14.82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20.89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168.42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0.64</v>
      </c>
      <c r="E68" s="198">
        <v>0</v>
      </c>
      <c r="F68" s="198">
        <v>5</v>
      </c>
      <c r="G68" s="198">
        <v>0</v>
      </c>
      <c r="H68" s="198">
        <v>0</v>
      </c>
      <c r="I68" s="198">
        <v>0</v>
      </c>
      <c r="J68" s="198">
        <v>0</v>
      </c>
      <c r="K68" s="198">
        <v>9.41</v>
      </c>
      <c r="L68" s="198">
        <v>20.48</v>
      </c>
      <c r="M68" s="198">
        <v>0.94</v>
      </c>
      <c r="N68" s="198">
        <v>1.29</v>
      </c>
      <c r="O68" s="198">
        <v>0</v>
      </c>
      <c r="P68" s="198">
        <v>1.2</v>
      </c>
      <c r="Q68" s="198">
        <v>0.18</v>
      </c>
      <c r="R68" s="198">
        <v>0.23</v>
      </c>
      <c r="S68" s="198">
        <v>0.28999999999999998</v>
      </c>
      <c r="T68" s="198">
        <v>0</v>
      </c>
      <c r="U68" s="198">
        <v>4.55</v>
      </c>
      <c r="V68" s="198">
        <v>0.15</v>
      </c>
      <c r="W68" s="198">
        <v>0.5</v>
      </c>
      <c r="X68" s="198">
        <v>1.6</v>
      </c>
      <c r="Y68" s="198">
        <v>0</v>
      </c>
      <c r="Z68" s="198">
        <v>2.75</v>
      </c>
      <c r="AA68" s="198">
        <v>0.76</v>
      </c>
      <c r="AB68" s="198">
        <v>0</v>
      </c>
      <c r="AC68" s="198">
        <v>14.82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20.89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167.98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0.64</v>
      </c>
      <c r="E69" s="198">
        <v>0</v>
      </c>
      <c r="F69" s="198">
        <v>5</v>
      </c>
      <c r="G69" s="198">
        <v>0</v>
      </c>
      <c r="H69" s="198">
        <v>0</v>
      </c>
      <c r="I69" s="198">
        <v>0</v>
      </c>
      <c r="J69" s="198">
        <v>0</v>
      </c>
      <c r="K69" s="198">
        <v>9.41</v>
      </c>
      <c r="L69" s="198">
        <v>20.48</v>
      </c>
      <c r="M69" s="198">
        <v>0.94</v>
      </c>
      <c r="N69" s="198">
        <v>1.29</v>
      </c>
      <c r="O69" s="198">
        <v>0</v>
      </c>
      <c r="P69" s="198">
        <v>1.2</v>
      </c>
      <c r="Q69" s="198">
        <v>0.18</v>
      </c>
      <c r="R69" s="198">
        <v>0.23</v>
      </c>
      <c r="S69" s="198">
        <v>0.28999999999999998</v>
      </c>
      <c r="T69" s="198">
        <v>0</v>
      </c>
      <c r="U69" s="198">
        <v>4.55</v>
      </c>
      <c r="V69" s="198">
        <v>0.15</v>
      </c>
      <c r="W69" s="198">
        <v>0.5</v>
      </c>
      <c r="X69" s="198">
        <v>1.6</v>
      </c>
      <c r="Y69" s="198">
        <v>0</v>
      </c>
      <c r="Z69" s="198">
        <v>2.75</v>
      </c>
      <c r="AA69" s="198">
        <v>0.76</v>
      </c>
      <c r="AB69" s="198">
        <v>0</v>
      </c>
      <c r="AC69" s="198">
        <v>14.82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20.89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167.98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0.64</v>
      </c>
      <c r="E70" s="198">
        <v>0</v>
      </c>
      <c r="F70" s="198">
        <v>5</v>
      </c>
      <c r="G70" s="198">
        <v>0</v>
      </c>
      <c r="H70" s="198">
        <v>0</v>
      </c>
      <c r="I70" s="198">
        <v>0</v>
      </c>
      <c r="J70" s="198">
        <v>0</v>
      </c>
      <c r="K70" s="198">
        <v>9.41</v>
      </c>
      <c r="L70" s="198">
        <v>20.48</v>
      </c>
      <c r="M70" s="198">
        <v>0.94</v>
      </c>
      <c r="N70" s="198">
        <v>1.29</v>
      </c>
      <c r="O70" s="198">
        <v>0</v>
      </c>
      <c r="P70" s="198">
        <v>1.2</v>
      </c>
      <c r="Q70" s="198">
        <v>0.18</v>
      </c>
      <c r="R70" s="198">
        <v>0.23</v>
      </c>
      <c r="S70" s="198">
        <v>0.28999999999999998</v>
      </c>
      <c r="T70" s="198">
        <v>0</v>
      </c>
      <c r="U70" s="198">
        <v>4.55</v>
      </c>
      <c r="V70" s="198">
        <v>0.15</v>
      </c>
      <c r="W70" s="198">
        <v>0.5</v>
      </c>
      <c r="X70" s="198">
        <v>1.6</v>
      </c>
      <c r="Y70" s="198">
        <v>0</v>
      </c>
      <c r="Z70" s="198">
        <v>2.75</v>
      </c>
      <c r="AA70" s="198">
        <v>0.76</v>
      </c>
      <c r="AB70" s="198">
        <v>0</v>
      </c>
      <c r="AC70" s="198">
        <v>14.82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20.89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167.98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1.29</v>
      </c>
      <c r="E71" s="198">
        <v>0</v>
      </c>
      <c r="F71" s="198">
        <v>5</v>
      </c>
      <c r="G71" s="198">
        <v>0</v>
      </c>
      <c r="H71" s="198">
        <v>0</v>
      </c>
      <c r="I71" s="198">
        <v>0</v>
      </c>
      <c r="J71" s="198">
        <v>0</v>
      </c>
      <c r="K71" s="198">
        <v>9.41</v>
      </c>
      <c r="L71" s="198">
        <v>20.48</v>
      </c>
      <c r="M71" s="198">
        <v>1</v>
      </c>
      <c r="N71" s="198">
        <v>1.29</v>
      </c>
      <c r="O71" s="198">
        <v>0</v>
      </c>
      <c r="P71" s="198">
        <v>1.2</v>
      </c>
      <c r="Q71" s="198">
        <v>0.18</v>
      </c>
      <c r="R71" s="198">
        <v>0.23</v>
      </c>
      <c r="S71" s="198">
        <v>0.28999999999999998</v>
      </c>
      <c r="T71" s="198">
        <v>0</v>
      </c>
      <c r="U71" s="198">
        <v>4.55</v>
      </c>
      <c r="V71" s="198">
        <v>0.15</v>
      </c>
      <c r="W71" s="198">
        <v>0.5</v>
      </c>
      <c r="X71" s="198">
        <v>1.6</v>
      </c>
      <c r="Y71" s="198">
        <v>0</v>
      </c>
      <c r="Z71" s="198">
        <v>2.75</v>
      </c>
      <c r="AA71" s="198">
        <v>0.76</v>
      </c>
      <c r="AB71" s="198">
        <v>0</v>
      </c>
      <c r="AC71" s="198">
        <v>14.82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20.89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167.98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1.29</v>
      </c>
      <c r="E72" s="198">
        <v>0</v>
      </c>
      <c r="F72" s="198">
        <v>5</v>
      </c>
      <c r="G72" s="198">
        <v>0</v>
      </c>
      <c r="H72" s="198">
        <v>0</v>
      </c>
      <c r="I72" s="198">
        <v>0</v>
      </c>
      <c r="J72" s="198">
        <v>0</v>
      </c>
      <c r="K72" s="198">
        <v>9.41</v>
      </c>
      <c r="L72" s="198">
        <v>20.48</v>
      </c>
      <c r="M72" s="198">
        <v>1</v>
      </c>
      <c r="N72" s="198">
        <v>1.29</v>
      </c>
      <c r="O72" s="198">
        <v>0</v>
      </c>
      <c r="P72" s="198">
        <v>1.2</v>
      </c>
      <c r="Q72" s="198">
        <v>0.18</v>
      </c>
      <c r="R72" s="198">
        <v>0.23</v>
      </c>
      <c r="S72" s="198">
        <v>0.28999999999999998</v>
      </c>
      <c r="T72" s="198">
        <v>0</v>
      </c>
      <c r="U72" s="198">
        <v>4.55</v>
      </c>
      <c r="V72" s="198">
        <v>0.15</v>
      </c>
      <c r="W72" s="198">
        <v>0.5</v>
      </c>
      <c r="X72" s="198">
        <v>1.6</v>
      </c>
      <c r="Y72" s="198">
        <v>0</v>
      </c>
      <c r="Z72" s="198">
        <v>2.75</v>
      </c>
      <c r="AA72" s="198">
        <v>0.76</v>
      </c>
      <c r="AB72" s="198">
        <v>0</v>
      </c>
      <c r="AC72" s="198">
        <v>14.82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20.89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167.98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1.29</v>
      </c>
      <c r="E73" s="198">
        <v>0</v>
      </c>
      <c r="F73" s="198">
        <v>5</v>
      </c>
      <c r="G73" s="198">
        <v>0</v>
      </c>
      <c r="H73" s="198">
        <v>0</v>
      </c>
      <c r="I73" s="198">
        <v>0</v>
      </c>
      <c r="J73" s="198">
        <v>0</v>
      </c>
      <c r="K73" s="198">
        <v>9.41</v>
      </c>
      <c r="L73" s="198">
        <v>20.48</v>
      </c>
      <c r="M73" s="198">
        <v>1</v>
      </c>
      <c r="N73" s="198">
        <v>1.29</v>
      </c>
      <c r="O73" s="198">
        <v>0</v>
      </c>
      <c r="P73" s="198">
        <v>1.2</v>
      </c>
      <c r="Q73" s="198">
        <v>0.18</v>
      </c>
      <c r="R73" s="198">
        <v>0.23</v>
      </c>
      <c r="S73" s="198">
        <v>0.28999999999999998</v>
      </c>
      <c r="T73" s="198">
        <v>0</v>
      </c>
      <c r="U73" s="198">
        <v>4.55</v>
      </c>
      <c r="V73" s="198">
        <v>0.15</v>
      </c>
      <c r="W73" s="198">
        <v>0.5</v>
      </c>
      <c r="X73" s="198">
        <v>1.6</v>
      </c>
      <c r="Y73" s="198">
        <v>0</v>
      </c>
      <c r="Z73" s="198">
        <v>2.75</v>
      </c>
      <c r="AA73" s="198">
        <v>0.76</v>
      </c>
      <c r="AB73" s="198">
        <v>0</v>
      </c>
      <c r="AC73" s="198">
        <v>14.82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20.89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169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1.29</v>
      </c>
      <c r="E74" s="198">
        <v>0</v>
      </c>
      <c r="F74" s="198">
        <v>5</v>
      </c>
      <c r="G74" s="198">
        <v>0</v>
      </c>
      <c r="H74" s="198">
        <v>0</v>
      </c>
      <c r="I74" s="198">
        <v>0</v>
      </c>
      <c r="J74" s="198">
        <v>0</v>
      </c>
      <c r="K74" s="198">
        <v>9.41</v>
      </c>
      <c r="L74" s="198">
        <v>20.48</v>
      </c>
      <c r="M74" s="198">
        <v>1</v>
      </c>
      <c r="N74" s="198">
        <v>1.29</v>
      </c>
      <c r="O74" s="198">
        <v>0</v>
      </c>
      <c r="P74" s="198">
        <v>1.2</v>
      </c>
      <c r="Q74" s="198">
        <v>0.18</v>
      </c>
      <c r="R74" s="198">
        <v>0.23</v>
      </c>
      <c r="S74" s="198">
        <v>0.28999999999999998</v>
      </c>
      <c r="T74" s="198">
        <v>0</v>
      </c>
      <c r="U74" s="198">
        <v>4.55</v>
      </c>
      <c r="V74" s="198">
        <v>0.15</v>
      </c>
      <c r="W74" s="198">
        <v>0.5</v>
      </c>
      <c r="X74" s="198">
        <v>1.6</v>
      </c>
      <c r="Y74" s="198">
        <v>0</v>
      </c>
      <c r="Z74" s="198">
        <v>2.75</v>
      </c>
      <c r="AA74" s="198">
        <v>0.76</v>
      </c>
      <c r="AB74" s="198">
        <v>0</v>
      </c>
      <c r="AC74" s="198">
        <v>14.82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20.89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168.14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1.29</v>
      </c>
      <c r="E75" s="198">
        <v>0</v>
      </c>
      <c r="F75" s="198">
        <v>5</v>
      </c>
      <c r="G75" s="198">
        <v>0</v>
      </c>
      <c r="H75" s="198">
        <v>0</v>
      </c>
      <c r="I75" s="198">
        <v>0</v>
      </c>
      <c r="J75" s="198">
        <v>0</v>
      </c>
      <c r="K75" s="198">
        <v>9.41</v>
      </c>
      <c r="L75" s="198">
        <v>20.48</v>
      </c>
      <c r="M75" s="198">
        <v>1</v>
      </c>
      <c r="N75" s="198">
        <v>1.29</v>
      </c>
      <c r="O75" s="198">
        <v>0</v>
      </c>
      <c r="P75" s="198">
        <v>1.2</v>
      </c>
      <c r="Q75" s="198">
        <v>0.18</v>
      </c>
      <c r="R75" s="198">
        <v>0.23</v>
      </c>
      <c r="S75" s="198">
        <v>0.28999999999999998</v>
      </c>
      <c r="T75" s="198">
        <v>0</v>
      </c>
      <c r="U75" s="198">
        <v>4.55</v>
      </c>
      <c r="V75" s="198">
        <v>0.15</v>
      </c>
      <c r="W75" s="198">
        <v>0.5</v>
      </c>
      <c r="X75" s="198">
        <v>1.6</v>
      </c>
      <c r="Y75" s="198">
        <v>0</v>
      </c>
      <c r="Z75" s="198">
        <v>2.75</v>
      </c>
      <c r="AA75" s="198">
        <v>0.76</v>
      </c>
      <c r="AB75" s="198">
        <v>0</v>
      </c>
      <c r="AC75" s="198">
        <v>14.82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20.89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176.84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1.29</v>
      </c>
      <c r="E76" s="198">
        <v>0</v>
      </c>
      <c r="F76" s="198">
        <v>5</v>
      </c>
      <c r="G76" s="198">
        <v>0</v>
      </c>
      <c r="H76" s="198">
        <v>0</v>
      </c>
      <c r="I76" s="198">
        <v>0</v>
      </c>
      <c r="J76" s="198">
        <v>0</v>
      </c>
      <c r="K76" s="198">
        <v>9.41</v>
      </c>
      <c r="L76" s="198">
        <v>20.48</v>
      </c>
      <c r="M76" s="198">
        <v>1</v>
      </c>
      <c r="N76" s="198">
        <v>1.29</v>
      </c>
      <c r="O76" s="198">
        <v>0</v>
      </c>
      <c r="P76" s="198">
        <v>1.2</v>
      </c>
      <c r="Q76" s="198">
        <v>0.18</v>
      </c>
      <c r="R76" s="198">
        <v>0.23</v>
      </c>
      <c r="S76" s="198">
        <v>0.28999999999999998</v>
      </c>
      <c r="T76" s="198">
        <v>0</v>
      </c>
      <c r="U76" s="198">
        <v>4.55</v>
      </c>
      <c r="V76" s="198">
        <v>0.15</v>
      </c>
      <c r="W76" s="198">
        <v>0.5</v>
      </c>
      <c r="X76" s="198">
        <v>1.6</v>
      </c>
      <c r="Y76" s="198">
        <v>0</v>
      </c>
      <c r="Z76" s="198">
        <v>2.75</v>
      </c>
      <c r="AA76" s="198">
        <v>0.76</v>
      </c>
      <c r="AB76" s="198">
        <v>0</v>
      </c>
      <c r="AC76" s="198">
        <v>14.82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20.89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178.8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1.29</v>
      </c>
      <c r="E77" s="198">
        <v>0</v>
      </c>
      <c r="F77" s="198">
        <v>5</v>
      </c>
      <c r="G77" s="198">
        <v>0</v>
      </c>
      <c r="H77" s="198">
        <v>0</v>
      </c>
      <c r="I77" s="198">
        <v>0</v>
      </c>
      <c r="J77" s="198">
        <v>0</v>
      </c>
      <c r="K77" s="198">
        <v>0.33</v>
      </c>
      <c r="L77" s="198">
        <v>20.48</v>
      </c>
      <c r="M77" s="198">
        <v>1</v>
      </c>
      <c r="N77" s="198">
        <v>1.29</v>
      </c>
      <c r="O77" s="198">
        <v>0</v>
      </c>
      <c r="P77" s="198">
        <v>1.2</v>
      </c>
      <c r="Q77" s="198">
        <v>0.18</v>
      </c>
      <c r="R77" s="198">
        <v>0.23</v>
      </c>
      <c r="S77" s="198">
        <v>0.28999999999999998</v>
      </c>
      <c r="T77" s="198">
        <v>0</v>
      </c>
      <c r="U77" s="198">
        <v>4.55</v>
      </c>
      <c r="V77" s="198">
        <v>0.15</v>
      </c>
      <c r="W77" s="198">
        <v>0.5</v>
      </c>
      <c r="X77" s="198">
        <v>1.6</v>
      </c>
      <c r="Y77" s="198">
        <v>0</v>
      </c>
      <c r="Z77" s="198">
        <v>2.75</v>
      </c>
      <c r="AA77" s="198">
        <v>0.76</v>
      </c>
      <c r="AB77" s="198">
        <v>0</v>
      </c>
      <c r="AC77" s="198">
        <v>14.82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20.89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178.8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1.29</v>
      </c>
      <c r="E78" s="198">
        <v>0</v>
      </c>
      <c r="F78" s="198">
        <v>5</v>
      </c>
      <c r="G78" s="198">
        <v>0</v>
      </c>
      <c r="H78" s="198">
        <v>0</v>
      </c>
      <c r="I78" s="198">
        <v>0</v>
      </c>
      <c r="J78" s="198">
        <v>0</v>
      </c>
      <c r="K78" s="198">
        <v>0.33</v>
      </c>
      <c r="L78" s="198">
        <v>20.48</v>
      </c>
      <c r="M78" s="198">
        <v>1</v>
      </c>
      <c r="N78" s="198">
        <v>1.29</v>
      </c>
      <c r="O78" s="198">
        <v>0</v>
      </c>
      <c r="P78" s="198">
        <v>1.2</v>
      </c>
      <c r="Q78" s="198">
        <v>0.18</v>
      </c>
      <c r="R78" s="198">
        <v>0.23</v>
      </c>
      <c r="S78" s="198">
        <v>0.28999999999999998</v>
      </c>
      <c r="T78" s="198">
        <v>0</v>
      </c>
      <c r="U78" s="198">
        <v>4.55</v>
      </c>
      <c r="V78" s="198">
        <v>0.15</v>
      </c>
      <c r="W78" s="198">
        <v>0.5</v>
      </c>
      <c r="X78" s="198">
        <v>1.6</v>
      </c>
      <c r="Y78" s="198">
        <v>0</v>
      </c>
      <c r="Z78" s="198">
        <v>2.75</v>
      </c>
      <c r="AA78" s="198">
        <v>0.76</v>
      </c>
      <c r="AB78" s="198">
        <v>0</v>
      </c>
      <c r="AC78" s="198">
        <v>14.82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20.89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178.8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1.29</v>
      </c>
      <c r="E79" s="198">
        <v>0</v>
      </c>
      <c r="F79" s="198">
        <v>5</v>
      </c>
      <c r="G79" s="198">
        <v>0</v>
      </c>
      <c r="H79" s="198">
        <v>0</v>
      </c>
      <c r="I79" s="198">
        <v>0</v>
      </c>
      <c r="J79" s="198">
        <v>0</v>
      </c>
      <c r="K79" s="198">
        <v>0.33</v>
      </c>
      <c r="L79" s="198">
        <v>20.48</v>
      </c>
      <c r="M79" s="198">
        <v>1</v>
      </c>
      <c r="N79" s="198">
        <v>1.29</v>
      </c>
      <c r="O79" s="198">
        <v>0</v>
      </c>
      <c r="P79" s="198">
        <v>1.2</v>
      </c>
      <c r="Q79" s="198">
        <v>0.18</v>
      </c>
      <c r="R79" s="198">
        <v>0.23</v>
      </c>
      <c r="S79" s="198">
        <v>0.28999999999999998</v>
      </c>
      <c r="T79" s="198">
        <v>0</v>
      </c>
      <c r="U79" s="198">
        <v>4.55</v>
      </c>
      <c r="V79" s="198">
        <v>0.15</v>
      </c>
      <c r="W79" s="198">
        <v>0.5</v>
      </c>
      <c r="X79" s="198">
        <v>1.6</v>
      </c>
      <c r="Y79" s="198">
        <v>0</v>
      </c>
      <c r="Z79" s="198">
        <v>2.75</v>
      </c>
      <c r="AA79" s="198">
        <v>0.76</v>
      </c>
      <c r="AB79" s="198">
        <v>0</v>
      </c>
      <c r="AC79" s="198">
        <v>14.82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20.89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178.8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1.29</v>
      </c>
      <c r="E80" s="198">
        <v>0</v>
      </c>
      <c r="F80" s="198">
        <v>5</v>
      </c>
      <c r="G80" s="198">
        <v>0</v>
      </c>
      <c r="H80" s="198">
        <v>0</v>
      </c>
      <c r="I80" s="198">
        <v>0</v>
      </c>
      <c r="J80" s="198">
        <v>0</v>
      </c>
      <c r="K80" s="198">
        <v>0.33</v>
      </c>
      <c r="L80" s="198">
        <v>20.48</v>
      </c>
      <c r="M80" s="198">
        <v>1</v>
      </c>
      <c r="N80" s="198">
        <v>1.29</v>
      </c>
      <c r="O80" s="198">
        <v>0</v>
      </c>
      <c r="P80" s="198">
        <v>1.2</v>
      </c>
      <c r="Q80" s="198">
        <v>0.18</v>
      </c>
      <c r="R80" s="198">
        <v>0.23</v>
      </c>
      <c r="S80" s="198">
        <v>0.28999999999999998</v>
      </c>
      <c r="T80" s="198">
        <v>0</v>
      </c>
      <c r="U80" s="198">
        <v>4.55</v>
      </c>
      <c r="V80" s="198">
        <v>0.15</v>
      </c>
      <c r="W80" s="198">
        <v>0.5</v>
      </c>
      <c r="X80" s="198">
        <v>1.6</v>
      </c>
      <c r="Y80" s="198">
        <v>0</v>
      </c>
      <c r="Z80" s="198">
        <v>2.75</v>
      </c>
      <c r="AA80" s="198">
        <v>0.76</v>
      </c>
      <c r="AB80" s="198">
        <v>0</v>
      </c>
      <c r="AC80" s="198">
        <v>14.82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20.89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178.8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1.29</v>
      </c>
      <c r="E81" s="198">
        <v>0</v>
      </c>
      <c r="F81" s="198">
        <v>5</v>
      </c>
      <c r="G81" s="198">
        <v>0</v>
      </c>
      <c r="H81" s="198">
        <v>0</v>
      </c>
      <c r="I81" s="198">
        <v>0</v>
      </c>
      <c r="J81" s="198">
        <v>0</v>
      </c>
      <c r="K81" s="198">
        <v>0.33</v>
      </c>
      <c r="L81" s="198">
        <v>20.48</v>
      </c>
      <c r="M81" s="198">
        <v>1</v>
      </c>
      <c r="N81" s="198">
        <v>1.29</v>
      </c>
      <c r="O81" s="198">
        <v>0</v>
      </c>
      <c r="P81" s="198">
        <v>1.2</v>
      </c>
      <c r="Q81" s="198">
        <v>0.18</v>
      </c>
      <c r="R81" s="198">
        <v>0.23</v>
      </c>
      <c r="S81" s="198">
        <v>0.28999999999999998</v>
      </c>
      <c r="T81" s="198">
        <v>0</v>
      </c>
      <c r="U81" s="198">
        <v>4.55</v>
      </c>
      <c r="V81" s="198">
        <v>0.15</v>
      </c>
      <c r="W81" s="198">
        <v>0.5</v>
      </c>
      <c r="X81" s="198">
        <v>1.6</v>
      </c>
      <c r="Y81" s="198">
        <v>0</v>
      </c>
      <c r="Z81" s="198">
        <v>2.75</v>
      </c>
      <c r="AA81" s="198">
        <v>0.76</v>
      </c>
      <c r="AB81" s="198">
        <v>0</v>
      </c>
      <c r="AC81" s="198">
        <v>14.82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20.89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178.8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1.29</v>
      </c>
      <c r="E82" s="198">
        <v>0</v>
      </c>
      <c r="F82" s="198">
        <v>5</v>
      </c>
      <c r="G82" s="198">
        <v>0</v>
      </c>
      <c r="H82" s="198">
        <v>0</v>
      </c>
      <c r="I82" s="198">
        <v>0</v>
      </c>
      <c r="J82" s="198">
        <v>0</v>
      </c>
      <c r="K82" s="198">
        <v>0.33</v>
      </c>
      <c r="L82" s="198">
        <v>20.48</v>
      </c>
      <c r="M82" s="198">
        <v>1</v>
      </c>
      <c r="N82" s="198">
        <v>1.29</v>
      </c>
      <c r="O82" s="198">
        <v>0</v>
      </c>
      <c r="P82" s="198">
        <v>1.2</v>
      </c>
      <c r="Q82" s="198">
        <v>0.18</v>
      </c>
      <c r="R82" s="198">
        <v>0.23</v>
      </c>
      <c r="S82" s="198">
        <v>0.28999999999999998</v>
      </c>
      <c r="T82" s="198">
        <v>0</v>
      </c>
      <c r="U82" s="198">
        <v>4.55</v>
      </c>
      <c r="V82" s="198">
        <v>0.15</v>
      </c>
      <c r="W82" s="198">
        <v>0.5</v>
      </c>
      <c r="X82" s="198">
        <v>1.6</v>
      </c>
      <c r="Y82" s="198">
        <v>0</v>
      </c>
      <c r="Z82" s="198">
        <v>2.75</v>
      </c>
      <c r="AA82" s="198">
        <v>0.76</v>
      </c>
      <c r="AB82" s="198">
        <v>0</v>
      </c>
      <c r="AC82" s="198">
        <v>14.96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20.89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178.8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1.29</v>
      </c>
      <c r="E83" s="198">
        <v>0</v>
      </c>
      <c r="F83" s="198">
        <v>5</v>
      </c>
      <c r="G83" s="198">
        <v>0</v>
      </c>
      <c r="H83" s="198">
        <v>0</v>
      </c>
      <c r="I83" s="198">
        <v>0</v>
      </c>
      <c r="J83" s="198">
        <v>0</v>
      </c>
      <c r="K83" s="198">
        <v>0.33</v>
      </c>
      <c r="L83" s="198">
        <v>20.48</v>
      </c>
      <c r="M83" s="198">
        <v>1</v>
      </c>
      <c r="N83" s="198">
        <v>1.29</v>
      </c>
      <c r="O83" s="198">
        <v>0</v>
      </c>
      <c r="P83" s="198">
        <v>1.2</v>
      </c>
      <c r="Q83" s="198">
        <v>0.18</v>
      </c>
      <c r="R83" s="198">
        <v>0.23</v>
      </c>
      <c r="S83" s="198">
        <v>0.28999999999999998</v>
      </c>
      <c r="T83" s="198">
        <v>0</v>
      </c>
      <c r="U83" s="198">
        <v>4.55</v>
      </c>
      <c r="V83" s="198">
        <v>0.15</v>
      </c>
      <c r="W83" s="198">
        <v>0.5</v>
      </c>
      <c r="X83" s="198">
        <v>1.6</v>
      </c>
      <c r="Y83" s="198">
        <v>0</v>
      </c>
      <c r="Z83" s="198">
        <v>2.75</v>
      </c>
      <c r="AA83" s="198">
        <v>0.76</v>
      </c>
      <c r="AB83" s="198">
        <v>0</v>
      </c>
      <c r="AC83" s="198">
        <v>14.96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20.89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178.8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1.29</v>
      </c>
      <c r="E84" s="198">
        <v>0</v>
      </c>
      <c r="F84" s="198">
        <v>5</v>
      </c>
      <c r="G84" s="198">
        <v>0</v>
      </c>
      <c r="H84" s="198">
        <v>0</v>
      </c>
      <c r="I84" s="198">
        <v>0</v>
      </c>
      <c r="J84" s="198">
        <v>0</v>
      </c>
      <c r="K84" s="198">
        <v>0.33</v>
      </c>
      <c r="L84" s="198">
        <v>20.48</v>
      </c>
      <c r="M84" s="198">
        <v>1</v>
      </c>
      <c r="N84" s="198">
        <v>1.29</v>
      </c>
      <c r="O84" s="198">
        <v>0</v>
      </c>
      <c r="P84" s="198">
        <v>1.2</v>
      </c>
      <c r="Q84" s="198">
        <v>0.18</v>
      </c>
      <c r="R84" s="198">
        <v>0.23</v>
      </c>
      <c r="S84" s="198">
        <v>0.28999999999999998</v>
      </c>
      <c r="T84" s="198">
        <v>0</v>
      </c>
      <c r="U84" s="198">
        <v>4.55</v>
      </c>
      <c r="V84" s="198">
        <v>0.15</v>
      </c>
      <c r="W84" s="198">
        <v>0.5</v>
      </c>
      <c r="X84" s="198">
        <v>1.6</v>
      </c>
      <c r="Y84" s="198">
        <v>0</v>
      </c>
      <c r="Z84" s="198">
        <v>2.75</v>
      </c>
      <c r="AA84" s="198">
        <v>0.76</v>
      </c>
      <c r="AB84" s="198">
        <v>0</v>
      </c>
      <c r="AC84" s="198">
        <v>14.96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20.89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178.8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1.29</v>
      </c>
      <c r="E85" s="198">
        <v>0</v>
      </c>
      <c r="F85" s="198">
        <v>5</v>
      </c>
      <c r="G85" s="198">
        <v>0</v>
      </c>
      <c r="H85" s="198">
        <v>0</v>
      </c>
      <c r="I85" s="198">
        <v>0</v>
      </c>
      <c r="J85" s="198">
        <v>0</v>
      </c>
      <c r="K85" s="198">
        <v>0.33</v>
      </c>
      <c r="L85" s="198">
        <v>20.48</v>
      </c>
      <c r="M85" s="198">
        <v>1</v>
      </c>
      <c r="N85" s="198">
        <v>1.29</v>
      </c>
      <c r="O85" s="198">
        <v>0</v>
      </c>
      <c r="P85" s="198">
        <v>1.2</v>
      </c>
      <c r="Q85" s="198">
        <v>0.18</v>
      </c>
      <c r="R85" s="198">
        <v>0.27</v>
      </c>
      <c r="S85" s="198">
        <v>0.28999999999999998</v>
      </c>
      <c r="T85" s="198">
        <v>0</v>
      </c>
      <c r="U85" s="198">
        <v>4.55</v>
      </c>
      <c r="V85" s="198">
        <v>0.15</v>
      </c>
      <c r="W85" s="198">
        <v>0.5</v>
      </c>
      <c r="X85" s="198">
        <v>1.6</v>
      </c>
      <c r="Y85" s="198">
        <v>0</v>
      </c>
      <c r="Z85" s="198">
        <v>2.75</v>
      </c>
      <c r="AA85" s="198">
        <v>0.76</v>
      </c>
      <c r="AB85" s="198">
        <v>0</v>
      </c>
      <c r="AC85" s="198">
        <v>14.96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20.89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178.8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1.29</v>
      </c>
      <c r="E86" s="198">
        <v>0</v>
      </c>
      <c r="F86" s="198">
        <v>5</v>
      </c>
      <c r="G86" s="198">
        <v>0</v>
      </c>
      <c r="H86" s="198">
        <v>0</v>
      </c>
      <c r="I86" s="198">
        <v>0</v>
      </c>
      <c r="J86" s="198">
        <v>0</v>
      </c>
      <c r="K86" s="198">
        <v>0.33</v>
      </c>
      <c r="L86" s="198">
        <v>20.48</v>
      </c>
      <c r="M86" s="198">
        <v>1</v>
      </c>
      <c r="N86" s="198">
        <v>1.29</v>
      </c>
      <c r="O86" s="198">
        <v>0</v>
      </c>
      <c r="P86" s="198">
        <v>1.2</v>
      </c>
      <c r="Q86" s="198">
        <v>0.18</v>
      </c>
      <c r="R86" s="198">
        <v>0.27</v>
      </c>
      <c r="S86" s="198">
        <v>0.28999999999999998</v>
      </c>
      <c r="T86" s="198">
        <v>0</v>
      </c>
      <c r="U86" s="198">
        <v>4.55</v>
      </c>
      <c r="V86" s="198">
        <v>0.15</v>
      </c>
      <c r="W86" s="198">
        <v>0.5</v>
      </c>
      <c r="X86" s="198">
        <v>1.6</v>
      </c>
      <c r="Y86" s="198">
        <v>0</v>
      </c>
      <c r="Z86" s="198">
        <v>2.75</v>
      </c>
      <c r="AA86" s="198">
        <v>0.76</v>
      </c>
      <c r="AB86" s="198">
        <v>0</v>
      </c>
      <c r="AC86" s="198">
        <v>14.96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20.89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176.68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1.29</v>
      </c>
      <c r="E87" s="198">
        <v>0</v>
      </c>
      <c r="F87" s="198">
        <v>5</v>
      </c>
      <c r="G87" s="198">
        <v>0</v>
      </c>
      <c r="H87" s="198">
        <v>0</v>
      </c>
      <c r="I87" s="198">
        <v>0</v>
      </c>
      <c r="J87" s="198">
        <v>0</v>
      </c>
      <c r="K87" s="198">
        <v>0.33</v>
      </c>
      <c r="L87" s="198">
        <v>20.48</v>
      </c>
      <c r="M87" s="198">
        <v>1</v>
      </c>
      <c r="N87" s="198">
        <v>1.29</v>
      </c>
      <c r="O87" s="198">
        <v>0</v>
      </c>
      <c r="P87" s="198">
        <v>1.2</v>
      </c>
      <c r="Q87" s="198">
        <v>0.18</v>
      </c>
      <c r="R87" s="198">
        <v>0.3</v>
      </c>
      <c r="S87" s="198">
        <v>0.28999999999999998</v>
      </c>
      <c r="T87" s="198">
        <v>0</v>
      </c>
      <c r="U87" s="198">
        <v>4.55</v>
      </c>
      <c r="V87" s="198">
        <v>0.15</v>
      </c>
      <c r="W87" s="198">
        <v>0.5</v>
      </c>
      <c r="X87" s="198">
        <v>1.6</v>
      </c>
      <c r="Y87" s="198">
        <v>0</v>
      </c>
      <c r="Z87" s="198">
        <v>2.75</v>
      </c>
      <c r="AA87" s="198">
        <v>0.76</v>
      </c>
      <c r="AB87" s="198">
        <v>0</v>
      </c>
      <c r="AC87" s="198">
        <v>14.67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20.89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176.9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1.29</v>
      </c>
      <c r="E88" s="198">
        <v>0</v>
      </c>
      <c r="F88" s="198">
        <v>5</v>
      </c>
      <c r="G88" s="198">
        <v>0</v>
      </c>
      <c r="H88" s="198">
        <v>0</v>
      </c>
      <c r="I88" s="198">
        <v>0</v>
      </c>
      <c r="J88" s="198">
        <v>0</v>
      </c>
      <c r="K88" s="198">
        <v>0.33</v>
      </c>
      <c r="L88" s="198">
        <v>20.48</v>
      </c>
      <c r="M88" s="198">
        <v>1</v>
      </c>
      <c r="N88" s="198">
        <v>1.29</v>
      </c>
      <c r="O88" s="198">
        <v>0</v>
      </c>
      <c r="P88" s="198">
        <v>1.2</v>
      </c>
      <c r="Q88" s="198">
        <v>0.18</v>
      </c>
      <c r="R88" s="198">
        <v>0.3</v>
      </c>
      <c r="S88" s="198">
        <v>0.28999999999999998</v>
      </c>
      <c r="T88" s="198">
        <v>0</v>
      </c>
      <c r="U88" s="198">
        <v>4.55</v>
      </c>
      <c r="V88" s="198">
        <v>0.15</v>
      </c>
      <c r="W88" s="198">
        <v>0.5</v>
      </c>
      <c r="X88" s="198">
        <v>1.6</v>
      </c>
      <c r="Y88" s="198">
        <v>0</v>
      </c>
      <c r="Z88" s="198">
        <v>2.75</v>
      </c>
      <c r="AA88" s="198">
        <v>0.76</v>
      </c>
      <c r="AB88" s="198">
        <v>0</v>
      </c>
      <c r="AC88" s="198">
        <v>14.67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20.89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176.9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1.29</v>
      </c>
      <c r="E89" s="198">
        <v>0</v>
      </c>
      <c r="F89" s="198">
        <v>5</v>
      </c>
      <c r="G89" s="198">
        <v>0</v>
      </c>
      <c r="H89" s="198">
        <v>0</v>
      </c>
      <c r="I89" s="198">
        <v>0</v>
      </c>
      <c r="J89" s="198">
        <v>0</v>
      </c>
      <c r="K89" s="198">
        <v>0.33</v>
      </c>
      <c r="L89" s="198">
        <v>20.48</v>
      </c>
      <c r="M89" s="198">
        <v>1</v>
      </c>
      <c r="N89" s="198">
        <v>1.29</v>
      </c>
      <c r="O89" s="198">
        <v>0</v>
      </c>
      <c r="P89" s="198">
        <v>1.2</v>
      </c>
      <c r="Q89" s="198">
        <v>0.18</v>
      </c>
      <c r="R89" s="198">
        <v>0.23</v>
      </c>
      <c r="S89" s="198">
        <v>0.28999999999999998</v>
      </c>
      <c r="T89" s="198">
        <v>0</v>
      </c>
      <c r="U89" s="198">
        <v>4.55</v>
      </c>
      <c r="V89" s="198">
        <v>0.15</v>
      </c>
      <c r="W89" s="198">
        <v>0.5</v>
      </c>
      <c r="X89" s="198">
        <v>1.6</v>
      </c>
      <c r="Y89" s="198">
        <v>0</v>
      </c>
      <c r="Z89" s="198">
        <v>2.75</v>
      </c>
      <c r="AA89" s="198">
        <v>0.76</v>
      </c>
      <c r="AB89" s="198">
        <v>0</v>
      </c>
      <c r="AC89" s="198">
        <v>14.67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20.89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176.9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1.29</v>
      </c>
      <c r="E90" s="198">
        <v>0</v>
      </c>
      <c r="F90" s="198">
        <v>5</v>
      </c>
      <c r="G90" s="198">
        <v>0</v>
      </c>
      <c r="H90" s="198">
        <v>0</v>
      </c>
      <c r="I90" s="198">
        <v>0</v>
      </c>
      <c r="J90" s="198">
        <v>0</v>
      </c>
      <c r="K90" s="198">
        <v>0.33</v>
      </c>
      <c r="L90" s="198">
        <v>20.48</v>
      </c>
      <c r="M90" s="198">
        <v>1</v>
      </c>
      <c r="N90" s="198">
        <v>1.29</v>
      </c>
      <c r="O90" s="198">
        <v>0</v>
      </c>
      <c r="P90" s="198">
        <v>1.1399999999999999</v>
      </c>
      <c r="Q90" s="198">
        <v>0.18</v>
      </c>
      <c r="R90" s="198">
        <v>0.23</v>
      </c>
      <c r="S90" s="198">
        <v>0.28999999999999998</v>
      </c>
      <c r="T90" s="198">
        <v>0</v>
      </c>
      <c r="U90" s="198">
        <v>4.55</v>
      </c>
      <c r="V90" s="198">
        <v>0.15</v>
      </c>
      <c r="W90" s="198">
        <v>0.5</v>
      </c>
      <c r="X90" s="198">
        <v>1.6</v>
      </c>
      <c r="Y90" s="198">
        <v>0</v>
      </c>
      <c r="Z90" s="198">
        <v>2.75</v>
      </c>
      <c r="AA90" s="198">
        <v>0.76</v>
      </c>
      <c r="AB90" s="198">
        <v>0</v>
      </c>
      <c r="AC90" s="198">
        <v>14.67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20.89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178.8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1.29</v>
      </c>
      <c r="E91" s="198">
        <v>0</v>
      </c>
      <c r="F91" s="198">
        <v>5</v>
      </c>
      <c r="G91" s="198">
        <v>0</v>
      </c>
      <c r="H91" s="198">
        <v>0</v>
      </c>
      <c r="I91" s="198">
        <v>0</v>
      </c>
      <c r="J91" s="198">
        <v>0</v>
      </c>
      <c r="K91" s="198">
        <v>0.33</v>
      </c>
      <c r="L91" s="198">
        <v>20.48</v>
      </c>
      <c r="M91" s="198">
        <v>1</v>
      </c>
      <c r="N91" s="198">
        <v>1.29</v>
      </c>
      <c r="O91" s="198">
        <v>0</v>
      </c>
      <c r="P91" s="198">
        <v>1.1399999999999999</v>
      </c>
      <c r="Q91" s="198">
        <v>0.18</v>
      </c>
      <c r="R91" s="198">
        <v>0.23</v>
      </c>
      <c r="S91" s="198">
        <v>0.28999999999999998</v>
      </c>
      <c r="T91" s="198">
        <v>0</v>
      </c>
      <c r="U91" s="198">
        <v>4.55</v>
      </c>
      <c r="V91" s="198">
        <v>0.15</v>
      </c>
      <c r="W91" s="198">
        <v>0.5</v>
      </c>
      <c r="X91" s="198">
        <v>1.6</v>
      </c>
      <c r="Y91" s="198">
        <v>0</v>
      </c>
      <c r="Z91" s="198">
        <v>2.75</v>
      </c>
      <c r="AA91" s="198">
        <v>0.76</v>
      </c>
      <c r="AB91" s="198">
        <v>0</v>
      </c>
      <c r="AC91" s="198">
        <v>14.67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20.89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178.8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1.29</v>
      </c>
      <c r="E92" s="198">
        <v>0</v>
      </c>
      <c r="F92" s="198">
        <v>5</v>
      </c>
      <c r="G92" s="198">
        <v>0</v>
      </c>
      <c r="H92" s="198">
        <v>0</v>
      </c>
      <c r="I92" s="198">
        <v>0</v>
      </c>
      <c r="J92" s="198">
        <v>0</v>
      </c>
      <c r="K92" s="198">
        <v>0.33</v>
      </c>
      <c r="L92" s="198">
        <v>20.48</v>
      </c>
      <c r="M92" s="198">
        <v>1</v>
      </c>
      <c r="N92" s="198">
        <v>1.29</v>
      </c>
      <c r="O92" s="198">
        <v>0</v>
      </c>
      <c r="P92" s="198">
        <v>1.1399999999999999</v>
      </c>
      <c r="Q92" s="198">
        <v>0.18</v>
      </c>
      <c r="R92" s="198">
        <v>0.23</v>
      </c>
      <c r="S92" s="198">
        <v>0.28999999999999998</v>
      </c>
      <c r="T92" s="198">
        <v>0</v>
      </c>
      <c r="U92" s="198">
        <v>4.55</v>
      </c>
      <c r="V92" s="198">
        <v>0.15</v>
      </c>
      <c r="W92" s="198">
        <v>0.5</v>
      </c>
      <c r="X92" s="198">
        <v>1.6</v>
      </c>
      <c r="Y92" s="198">
        <v>0</v>
      </c>
      <c r="Z92" s="198">
        <v>2.75</v>
      </c>
      <c r="AA92" s="198">
        <v>0.76</v>
      </c>
      <c r="AB92" s="198">
        <v>0</v>
      </c>
      <c r="AC92" s="198">
        <v>14.67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20.89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178.8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1.29</v>
      </c>
      <c r="E93" s="198">
        <v>0</v>
      </c>
      <c r="F93" s="198">
        <v>5</v>
      </c>
      <c r="G93" s="198">
        <v>0</v>
      </c>
      <c r="H93" s="198">
        <v>0</v>
      </c>
      <c r="I93" s="198">
        <v>0</v>
      </c>
      <c r="J93" s="198">
        <v>0</v>
      </c>
      <c r="K93" s="198">
        <v>0.33</v>
      </c>
      <c r="L93" s="198">
        <v>20.48</v>
      </c>
      <c r="M93" s="198">
        <v>1</v>
      </c>
      <c r="N93" s="198">
        <v>1.29</v>
      </c>
      <c r="O93" s="198">
        <v>0</v>
      </c>
      <c r="P93" s="198">
        <v>1.1399999999999999</v>
      </c>
      <c r="Q93" s="198">
        <v>0.18</v>
      </c>
      <c r="R93" s="198">
        <v>0.27</v>
      </c>
      <c r="S93" s="198">
        <v>0.28999999999999998</v>
      </c>
      <c r="T93" s="198">
        <v>0</v>
      </c>
      <c r="U93" s="198">
        <v>4.55</v>
      </c>
      <c r="V93" s="198">
        <v>0.15</v>
      </c>
      <c r="W93" s="198">
        <v>0.5</v>
      </c>
      <c r="X93" s="198">
        <v>1.6</v>
      </c>
      <c r="Y93" s="198">
        <v>0</v>
      </c>
      <c r="Z93" s="198">
        <v>2.75</v>
      </c>
      <c r="AA93" s="198">
        <v>0.76</v>
      </c>
      <c r="AB93" s="198">
        <v>0</v>
      </c>
      <c r="AC93" s="198">
        <v>14.67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20.89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178.8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1.29</v>
      </c>
      <c r="E94" s="198">
        <v>0</v>
      </c>
      <c r="F94" s="198">
        <v>5</v>
      </c>
      <c r="G94" s="198">
        <v>0</v>
      </c>
      <c r="H94" s="198">
        <v>0</v>
      </c>
      <c r="I94" s="198">
        <v>0</v>
      </c>
      <c r="J94" s="198">
        <v>0</v>
      </c>
      <c r="K94" s="198">
        <v>0.33</v>
      </c>
      <c r="L94" s="198">
        <v>20.48</v>
      </c>
      <c r="M94" s="198">
        <v>1</v>
      </c>
      <c r="N94" s="198">
        <v>1.29</v>
      </c>
      <c r="O94" s="198">
        <v>0</v>
      </c>
      <c r="P94" s="198">
        <v>1.1399999999999999</v>
      </c>
      <c r="Q94" s="198">
        <v>0.18</v>
      </c>
      <c r="R94" s="198">
        <v>0.27</v>
      </c>
      <c r="S94" s="198">
        <v>0.28999999999999998</v>
      </c>
      <c r="T94" s="198">
        <v>0</v>
      </c>
      <c r="U94" s="198">
        <v>4.55</v>
      </c>
      <c r="V94" s="198">
        <v>0.15</v>
      </c>
      <c r="W94" s="198">
        <v>0.5</v>
      </c>
      <c r="X94" s="198">
        <v>1.6</v>
      </c>
      <c r="Y94" s="198">
        <v>0</v>
      </c>
      <c r="Z94" s="198">
        <v>2.75</v>
      </c>
      <c r="AA94" s="198">
        <v>0.76</v>
      </c>
      <c r="AB94" s="198">
        <v>0</v>
      </c>
      <c r="AC94" s="198">
        <v>14.67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20.89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176.9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1.29</v>
      </c>
      <c r="E95" s="198">
        <v>0</v>
      </c>
      <c r="F95" s="198">
        <v>5</v>
      </c>
      <c r="G95" s="198">
        <v>0</v>
      </c>
      <c r="H95" s="198">
        <v>0</v>
      </c>
      <c r="I95" s="198">
        <v>0</v>
      </c>
      <c r="J95" s="198">
        <v>0</v>
      </c>
      <c r="K95" s="198">
        <v>0.33</v>
      </c>
      <c r="L95" s="198">
        <v>20.48</v>
      </c>
      <c r="M95" s="198">
        <v>1</v>
      </c>
      <c r="N95" s="198">
        <v>1.29</v>
      </c>
      <c r="O95" s="198">
        <v>0</v>
      </c>
      <c r="P95" s="198">
        <v>1.1399999999999999</v>
      </c>
      <c r="Q95" s="198">
        <v>0.18</v>
      </c>
      <c r="R95" s="198">
        <v>0.3</v>
      </c>
      <c r="S95" s="198">
        <v>0.28999999999999998</v>
      </c>
      <c r="T95" s="198">
        <v>0</v>
      </c>
      <c r="U95" s="198">
        <v>4.55</v>
      </c>
      <c r="V95" s="198">
        <v>0.15</v>
      </c>
      <c r="W95" s="198">
        <v>0.5</v>
      </c>
      <c r="X95" s="198">
        <v>1.6</v>
      </c>
      <c r="Y95" s="198">
        <v>0</v>
      </c>
      <c r="Z95" s="198">
        <v>2.75</v>
      </c>
      <c r="AA95" s="198">
        <v>0.76</v>
      </c>
      <c r="AB95" s="198">
        <v>0</v>
      </c>
      <c r="AC95" s="198">
        <v>14.37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20.89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176.9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1.29</v>
      </c>
      <c r="E96" s="198">
        <v>0</v>
      </c>
      <c r="F96" s="198">
        <v>5</v>
      </c>
      <c r="G96" s="198">
        <v>0</v>
      </c>
      <c r="H96" s="198">
        <v>0</v>
      </c>
      <c r="I96" s="198">
        <v>0</v>
      </c>
      <c r="J96" s="198">
        <v>0</v>
      </c>
      <c r="K96" s="198">
        <v>0.33</v>
      </c>
      <c r="L96" s="198">
        <v>20.48</v>
      </c>
      <c r="M96" s="198">
        <v>1</v>
      </c>
      <c r="N96" s="198">
        <v>1.29</v>
      </c>
      <c r="O96" s="198">
        <v>0</v>
      </c>
      <c r="P96" s="198">
        <v>1.1399999999999999</v>
      </c>
      <c r="Q96" s="198">
        <v>0.18</v>
      </c>
      <c r="R96" s="198">
        <v>0.3</v>
      </c>
      <c r="S96" s="198">
        <v>0.28999999999999998</v>
      </c>
      <c r="T96" s="198">
        <v>0</v>
      </c>
      <c r="U96" s="198">
        <v>4.55</v>
      </c>
      <c r="V96" s="198">
        <v>0.15</v>
      </c>
      <c r="W96" s="198">
        <v>0.5</v>
      </c>
      <c r="X96" s="198">
        <v>1.6</v>
      </c>
      <c r="Y96" s="198">
        <v>0</v>
      </c>
      <c r="Z96" s="198">
        <v>2.75</v>
      </c>
      <c r="AA96" s="198">
        <v>0.76</v>
      </c>
      <c r="AB96" s="198">
        <v>0</v>
      </c>
      <c r="AC96" s="198">
        <v>14.37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20.89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176.9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1.29</v>
      </c>
      <c r="E97" s="198">
        <v>0</v>
      </c>
      <c r="F97" s="198">
        <v>5</v>
      </c>
      <c r="G97" s="198">
        <v>0</v>
      </c>
      <c r="H97" s="198">
        <v>0</v>
      </c>
      <c r="I97" s="198">
        <v>0</v>
      </c>
      <c r="J97" s="198">
        <v>0</v>
      </c>
      <c r="K97" s="198">
        <v>0.33</v>
      </c>
      <c r="L97" s="198">
        <v>20.48</v>
      </c>
      <c r="M97" s="198">
        <v>1</v>
      </c>
      <c r="N97" s="198">
        <v>1.29</v>
      </c>
      <c r="O97" s="198">
        <v>0</v>
      </c>
      <c r="P97" s="198">
        <v>1.1399999999999999</v>
      </c>
      <c r="Q97" s="198">
        <v>0.18</v>
      </c>
      <c r="R97" s="198">
        <v>0.34</v>
      </c>
      <c r="S97" s="198">
        <v>0.28999999999999998</v>
      </c>
      <c r="T97" s="198">
        <v>0</v>
      </c>
      <c r="U97" s="198">
        <v>4.55</v>
      </c>
      <c r="V97" s="198">
        <v>0.15</v>
      </c>
      <c r="W97" s="198">
        <v>0.5</v>
      </c>
      <c r="X97" s="198">
        <v>1.6</v>
      </c>
      <c r="Y97" s="198">
        <v>0</v>
      </c>
      <c r="Z97" s="198">
        <v>2.75</v>
      </c>
      <c r="AA97" s="198">
        <v>0.76</v>
      </c>
      <c r="AB97" s="198">
        <v>0</v>
      </c>
      <c r="AC97" s="198">
        <v>15.83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20.89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177.66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1.29</v>
      </c>
      <c r="E98" s="198">
        <v>0</v>
      </c>
      <c r="F98" s="198">
        <v>5</v>
      </c>
      <c r="G98" s="198">
        <v>0</v>
      </c>
      <c r="H98" s="198">
        <v>0</v>
      </c>
      <c r="I98" s="198">
        <v>0</v>
      </c>
      <c r="J98" s="198">
        <v>0</v>
      </c>
      <c r="K98" s="198">
        <v>0.33</v>
      </c>
      <c r="L98" s="198">
        <v>20.48</v>
      </c>
      <c r="M98" s="198">
        <v>1</v>
      </c>
      <c r="N98" s="198">
        <v>1.29</v>
      </c>
      <c r="O98" s="198">
        <v>0</v>
      </c>
      <c r="P98" s="198">
        <v>1.1399999999999999</v>
      </c>
      <c r="Q98" s="198">
        <v>0.18</v>
      </c>
      <c r="R98" s="198">
        <v>0.34</v>
      </c>
      <c r="S98" s="198">
        <v>0.28999999999999998</v>
      </c>
      <c r="T98" s="198">
        <v>0</v>
      </c>
      <c r="U98" s="198">
        <v>4.55</v>
      </c>
      <c r="V98" s="198">
        <v>0.15</v>
      </c>
      <c r="W98" s="198">
        <v>0.5</v>
      </c>
      <c r="X98" s="198">
        <v>1.6</v>
      </c>
      <c r="Y98" s="198">
        <v>0</v>
      </c>
      <c r="Z98" s="198">
        <v>2.75</v>
      </c>
      <c r="AA98" s="198">
        <v>0.76</v>
      </c>
      <c r="AB98" s="198">
        <v>0</v>
      </c>
      <c r="AC98" s="198">
        <v>15.83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20.89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176.46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1.0309999999999995E-2</v>
      </c>
      <c r="E99">
        <f t="shared" si="0"/>
        <v>0</v>
      </c>
      <c r="F99">
        <f t="shared" si="0"/>
        <v>0.12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4.3620000000000062E-2</v>
      </c>
      <c r="L99">
        <f t="shared" si="0"/>
        <v>0.48137500000000022</v>
      </c>
      <c r="M99">
        <f t="shared" si="0"/>
        <v>2.3399999999999994E-2</v>
      </c>
      <c r="N99">
        <f t="shared" si="0"/>
        <v>3.0960000000000064E-2</v>
      </c>
      <c r="O99">
        <f t="shared" si="0"/>
        <v>0</v>
      </c>
      <c r="P99">
        <f t="shared" si="0"/>
        <v>3.1227500000000019E-2</v>
      </c>
      <c r="Q99">
        <f t="shared" si="0"/>
        <v>4.3449999999999964E-3</v>
      </c>
      <c r="R99">
        <f t="shared" si="0"/>
        <v>5.6850000000000078E-3</v>
      </c>
      <c r="S99">
        <f t="shared" si="0"/>
        <v>6.9349999999999863E-3</v>
      </c>
      <c r="T99">
        <f t="shared" si="0"/>
        <v>0</v>
      </c>
      <c r="U99">
        <f t="shared" si="0"/>
        <v>0.10920000000000017</v>
      </c>
      <c r="V99">
        <f t="shared" si="0"/>
        <v>3.600000000000006E-3</v>
      </c>
      <c r="W99">
        <f t="shared" si="0"/>
        <v>1.2E-2</v>
      </c>
      <c r="X99">
        <f t="shared" si="0"/>
        <v>3.8399999999999927E-2</v>
      </c>
      <c r="Y99">
        <f t="shared" si="0"/>
        <v>0</v>
      </c>
      <c r="Z99">
        <f t="shared" si="0"/>
        <v>6.6000000000000003E-2</v>
      </c>
      <c r="AA99">
        <f t="shared" si="0"/>
        <v>1.8240000000000003E-2</v>
      </c>
      <c r="AB99">
        <f t="shared" si="0"/>
        <v>0</v>
      </c>
      <c r="AC99">
        <f t="shared" si="0"/>
        <v>0.27256250000000004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0.49759750000000114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4.1906524999999961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-23.219000000000001</v>
      </c>
      <c r="G3" s="124">
        <v>-23.219000000000001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-14.385999999999999</v>
      </c>
      <c r="N3" s="124">
        <v>-14.385999999999999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23.219000000000001</v>
      </c>
      <c r="AF3" s="124">
        <v>14.385999999999999</v>
      </c>
      <c r="AG3" s="124">
        <v>0</v>
      </c>
      <c r="AH3" s="124">
        <v>0</v>
      </c>
      <c r="AI3" s="124">
        <v>37.604999999999997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23.219000000000001</v>
      </c>
      <c r="BQ3" s="125">
        <f t="shared" ref="BQ3:BS66" si="3">IF(AF3&gt;0,AF3,0)</f>
        <v>14.385999999999999</v>
      </c>
      <c r="BR3" s="125">
        <f t="shared" si="3"/>
        <v>0</v>
      </c>
      <c r="BS3" s="125">
        <f t="shared" si="3"/>
        <v>0</v>
      </c>
      <c r="BT3" s="125">
        <f>-SUM(BP3:BS3)</f>
        <v>-37.605000000000004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232.19</v>
      </c>
      <c r="DA3" s="122">
        <f t="shared" ref="DA3:DC66" si="8">$AK3*BQ3</f>
        <v>143.85999999999999</v>
      </c>
      <c r="DB3" s="122">
        <f t="shared" si="8"/>
        <v>0</v>
      </c>
      <c r="DC3" s="122">
        <f t="shared" si="8"/>
        <v>0</v>
      </c>
      <c r="DD3" s="122">
        <f>SUM(CZ3:DC3)</f>
        <v>376.04999999999995</v>
      </c>
      <c r="DF3" s="123">
        <f>AR3+AU3+BB3+BI3+BP3</f>
        <v>23.219000000000001</v>
      </c>
      <c r="DG3" s="123">
        <f>AY3+AN3+BC3+BJ3+BQ3</f>
        <v>14.385999999999999</v>
      </c>
      <c r="DH3" s="123">
        <f>BF3+AO3+AV3+BK3+BR3</f>
        <v>0</v>
      </c>
      <c r="DI3" s="123">
        <f>BM3+BS3+BD3+AW3+AP3</f>
        <v>0</v>
      </c>
      <c r="DJ3" s="123">
        <f>BT3+BL3+BE3+AX3+AQ3</f>
        <v>-37.605000000000004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-48.893999999999998</v>
      </c>
      <c r="G4" s="124">
        <v>-48.893999999999998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48.893999999999998</v>
      </c>
      <c r="AF4" s="124">
        <v>0</v>
      </c>
      <c r="AG4" s="124">
        <v>0</v>
      </c>
      <c r="AH4" s="124">
        <v>0</v>
      </c>
      <c r="AI4" s="124">
        <v>48.893999999999998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48.893999999999998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-48.893999999999998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488.94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488.94</v>
      </c>
      <c r="DF4" s="123">
        <f t="shared" ref="DF4:DF67" si="31">AR4+AU4+BB4+BI4+BP4</f>
        <v>48.893999999999998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-48.893999999999998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-61.548000000000002</v>
      </c>
      <c r="G5" s="124">
        <v>-61.548000000000002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61.548000000000002</v>
      </c>
      <c r="AF5" s="124">
        <v>0</v>
      </c>
      <c r="AG5" s="124">
        <v>0</v>
      </c>
      <c r="AH5" s="124">
        <v>0</v>
      </c>
      <c r="AI5" s="124">
        <v>61.548000000000002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61.548000000000002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-61.548000000000002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615.48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615.48</v>
      </c>
      <c r="DF5" s="123">
        <f t="shared" si="31"/>
        <v>61.548000000000002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-61.548000000000002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-80.751999999999995</v>
      </c>
      <c r="G6" s="124">
        <v>-80.751999999999995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80.751999999999995</v>
      </c>
      <c r="AF6" s="124">
        <v>0</v>
      </c>
      <c r="AG6" s="124">
        <v>0</v>
      </c>
      <c r="AH6" s="124">
        <v>0</v>
      </c>
      <c r="AI6" s="124">
        <v>80.751999999999995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80.751999999999995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-80.751999999999995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807.52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807.52</v>
      </c>
      <c r="DF6" s="123">
        <f t="shared" si="31"/>
        <v>80.751999999999995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-80.751999999999995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-89.281999999999996</v>
      </c>
      <c r="G7" s="124">
        <v>-89.281999999999996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-10</v>
      </c>
      <c r="N7" s="124">
        <v>-10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89.281999999999996</v>
      </c>
      <c r="AF7" s="124">
        <v>10</v>
      </c>
      <c r="AG7" s="124">
        <v>0</v>
      </c>
      <c r="AH7" s="124">
        <v>0</v>
      </c>
      <c r="AI7" s="124">
        <v>99.281999999999996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89.281999999999996</v>
      </c>
      <c r="BQ7" s="125">
        <f t="shared" si="3"/>
        <v>10</v>
      </c>
      <c r="BR7" s="125">
        <f t="shared" si="3"/>
        <v>0</v>
      </c>
      <c r="BS7" s="125">
        <f t="shared" si="3"/>
        <v>0</v>
      </c>
      <c r="BT7" s="125">
        <f t="shared" si="20"/>
        <v>-99.281999999999996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892.81999999999994</v>
      </c>
      <c r="DA7" s="122">
        <f t="shared" si="8"/>
        <v>100</v>
      </c>
      <c r="DB7" s="122">
        <f t="shared" si="8"/>
        <v>0</v>
      </c>
      <c r="DC7" s="122">
        <f t="shared" si="8"/>
        <v>0</v>
      </c>
      <c r="DD7" s="122">
        <f t="shared" si="30"/>
        <v>992.81999999999994</v>
      </c>
      <c r="DF7" s="123">
        <f t="shared" si="31"/>
        <v>89.281999999999996</v>
      </c>
      <c r="DG7" s="123">
        <f t="shared" si="32"/>
        <v>10</v>
      </c>
      <c r="DH7" s="123">
        <f t="shared" si="33"/>
        <v>0</v>
      </c>
      <c r="DI7" s="123">
        <f t="shared" si="34"/>
        <v>0</v>
      </c>
      <c r="DJ7" s="123">
        <f t="shared" si="35"/>
        <v>-99.281999999999996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-115.14400000000001</v>
      </c>
      <c r="G8" s="124">
        <v>-115.14400000000001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115.14400000000001</v>
      </c>
      <c r="AF8" s="124">
        <v>0</v>
      </c>
      <c r="AG8" s="124">
        <v>0</v>
      </c>
      <c r="AH8" s="124">
        <v>0</v>
      </c>
      <c r="AI8" s="124">
        <v>115.14400000000001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115.14400000000001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-115.14400000000001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1151.44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1151.44</v>
      </c>
      <c r="DF8" s="123">
        <f t="shared" si="31"/>
        <v>115.14400000000001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-115.14400000000001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-110</v>
      </c>
      <c r="G9" s="124">
        <v>-110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110</v>
      </c>
      <c r="AF9" s="124">
        <v>0</v>
      </c>
      <c r="AG9" s="124">
        <v>0</v>
      </c>
      <c r="AH9" s="124">
        <v>0</v>
      </c>
      <c r="AI9" s="124">
        <v>110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110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-110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1100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1100</v>
      </c>
      <c r="DF9" s="123">
        <f t="shared" si="31"/>
        <v>110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-110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-80</v>
      </c>
      <c r="G10" s="124">
        <v>-80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80</v>
      </c>
      <c r="AF10" s="124">
        <v>0</v>
      </c>
      <c r="AG10" s="124">
        <v>0</v>
      </c>
      <c r="AH10" s="124">
        <v>0</v>
      </c>
      <c r="AI10" s="124">
        <v>80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80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-80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800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800</v>
      </c>
      <c r="DF10" s="123">
        <f t="shared" si="31"/>
        <v>80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-80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-143.52099999999999</v>
      </c>
      <c r="G11" s="124">
        <v>-143.52099999999999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-5</v>
      </c>
      <c r="N11" s="124">
        <v>-5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143.52099999999999</v>
      </c>
      <c r="AF11" s="124">
        <v>5</v>
      </c>
      <c r="AG11" s="124">
        <v>0</v>
      </c>
      <c r="AH11" s="124">
        <v>0</v>
      </c>
      <c r="AI11" s="124">
        <v>148.52099999999999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143.52099999999999</v>
      </c>
      <c r="BQ11" s="125">
        <f t="shared" si="3"/>
        <v>5</v>
      </c>
      <c r="BR11" s="125">
        <f t="shared" si="3"/>
        <v>0</v>
      </c>
      <c r="BS11" s="125">
        <f t="shared" si="3"/>
        <v>0</v>
      </c>
      <c r="BT11" s="125">
        <f t="shared" si="20"/>
        <v>-148.52099999999999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1435.2099999999998</v>
      </c>
      <c r="DA11" s="122">
        <f t="shared" si="8"/>
        <v>50</v>
      </c>
      <c r="DB11" s="122">
        <f t="shared" si="8"/>
        <v>0</v>
      </c>
      <c r="DC11" s="122">
        <f t="shared" si="8"/>
        <v>0</v>
      </c>
      <c r="DD11" s="122">
        <f t="shared" si="30"/>
        <v>1485.2099999999998</v>
      </c>
      <c r="DF11" s="123">
        <f t="shared" si="31"/>
        <v>143.52099999999999</v>
      </c>
      <c r="DG11" s="123">
        <f t="shared" si="32"/>
        <v>5</v>
      </c>
      <c r="DH11" s="123">
        <f t="shared" si="33"/>
        <v>0</v>
      </c>
      <c r="DI11" s="123">
        <f t="shared" si="34"/>
        <v>0</v>
      </c>
      <c r="DJ11" s="123">
        <f t="shared" si="35"/>
        <v>-148.52099999999999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-132</v>
      </c>
      <c r="G12" s="124">
        <v>-132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132</v>
      </c>
      <c r="AF12" s="124">
        <v>0</v>
      </c>
      <c r="AG12" s="124">
        <v>0</v>
      </c>
      <c r="AH12" s="124">
        <v>0</v>
      </c>
      <c r="AI12" s="124">
        <v>132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132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-132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1320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1320</v>
      </c>
      <c r="DF12" s="123">
        <f t="shared" si="31"/>
        <v>132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-132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-110</v>
      </c>
      <c r="G13" s="124">
        <v>-110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110</v>
      </c>
      <c r="AF13" s="124">
        <v>0</v>
      </c>
      <c r="AG13" s="124">
        <v>0</v>
      </c>
      <c r="AH13" s="124">
        <v>0</v>
      </c>
      <c r="AI13" s="124">
        <v>110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110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-110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1100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1100</v>
      </c>
      <c r="DF13" s="123">
        <f t="shared" si="31"/>
        <v>110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-110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-80</v>
      </c>
      <c r="G14" s="124">
        <v>-80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80</v>
      </c>
      <c r="AF14" s="124">
        <v>0</v>
      </c>
      <c r="AG14" s="124">
        <v>0</v>
      </c>
      <c r="AH14" s="124">
        <v>0</v>
      </c>
      <c r="AI14" s="124">
        <v>80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80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-80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800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800</v>
      </c>
      <c r="DF14" s="123">
        <f t="shared" si="31"/>
        <v>80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-80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-197</v>
      </c>
      <c r="G15" s="124">
        <v>-197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-30</v>
      </c>
      <c r="N15" s="124">
        <v>-30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197</v>
      </c>
      <c r="AF15" s="124">
        <v>30</v>
      </c>
      <c r="AG15" s="124">
        <v>0</v>
      </c>
      <c r="AH15" s="124">
        <v>0</v>
      </c>
      <c r="AI15" s="124">
        <v>227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197</v>
      </c>
      <c r="BQ15" s="125">
        <f t="shared" si="3"/>
        <v>30</v>
      </c>
      <c r="BR15" s="125">
        <f t="shared" si="3"/>
        <v>0</v>
      </c>
      <c r="BS15" s="125">
        <f t="shared" si="3"/>
        <v>0</v>
      </c>
      <c r="BT15" s="125">
        <f t="shared" si="20"/>
        <v>-227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1970</v>
      </c>
      <c r="DA15" s="122">
        <f t="shared" si="8"/>
        <v>300</v>
      </c>
      <c r="DB15" s="122">
        <f t="shared" si="8"/>
        <v>0</v>
      </c>
      <c r="DC15" s="122">
        <f t="shared" si="8"/>
        <v>0</v>
      </c>
      <c r="DD15" s="122">
        <f t="shared" si="30"/>
        <v>2270</v>
      </c>
      <c r="DF15" s="123">
        <f t="shared" si="31"/>
        <v>197</v>
      </c>
      <c r="DG15" s="123">
        <f t="shared" si="32"/>
        <v>30</v>
      </c>
      <c r="DH15" s="123">
        <f t="shared" si="33"/>
        <v>0</v>
      </c>
      <c r="DI15" s="123">
        <f t="shared" si="34"/>
        <v>0</v>
      </c>
      <c r="DJ15" s="123">
        <f t="shared" si="35"/>
        <v>-227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-163</v>
      </c>
      <c r="G16" s="124">
        <v>-163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163</v>
      </c>
      <c r="AF16" s="124">
        <v>0</v>
      </c>
      <c r="AG16" s="124">
        <v>0</v>
      </c>
      <c r="AH16" s="124">
        <v>0</v>
      </c>
      <c r="AI16" s="124">
        <v>163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163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-163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1630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1630</v>
      </c>
      <c r="DF16" s="123">
        <f t="shared" si="31"/>
        <v>163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-163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-136</v>
      </c>
      <c r="G17" s="124">
        <v>-136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136</v>
      </c>
      <c r="AF17" s="124">
        <v>0</v>
      </c>
      <c r="AG17" s="124">
        <v>0</v>
      </c>
      <c r="AH17" s="124">
        <v>0</v>
      </c>
      <c r="AI17" s="124">
        <v>136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136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-136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1360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1360</v>
      </c>
      <c r="DF17" s="123">
        <f t="shared" si="31"/>
        <v>136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-136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-5</v>
      </c>
      <c r="D18" s="124">
        <v>0</v>
      </c>
      <c r="E18" s="124">
        <v>0</v>
      </c>
      <c r="F18" s="124">
        <v>-109</v>
      </c>
      <c r="G18" s="124">
        <v>-114</v>
      </c>
      <c r="H18" s="118"/>
      <c r="I18" s="33">
        <v>16</v>
      </c>
      <c r="J18" s="124">
        <v>5</v>
      </c>
      <c r="K18" s="124">
        <v>0</v>
      </c>
      <c r="L18" s="124">
        <v>0</v>
      </c>
      <c r="M18" s="124">
        <v>0</v>
      </c>
      <c r="N18" s="124">
        <v>5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109</v>
      </c>
      <c r="AF18" s="124">
        <v>0</v>
      </c>
      <c r="AG18" s="124">
        <v>0</v>
      </c>
      <c r="AH18" s="124">
        <v>0</v>
      </c>
      <c r="AI18" s="124">
        <v>109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5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-5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109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-109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50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50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1090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1090</v>
      </c>
      <c r="DF18" s="123">
        <f t="shared" si="31"/>
        <v>114</v>
      </c>
      <c r="DG18" s="123">
        <f t="shared" si="32"/>
        <v>-5</v>
      </c>
      <c r="DH18" s="123">
        <f t="shared" si="33"/>
        <v>0</v>
      </c>
      <c r="DI18" s="123">
        <f t="shared" si="34"/>
        <v>0</v>
      </c>
      <c r="DJ18" s="123">
        <f t="shared" si="35"/>
        <v>-109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-25</v>
      </c>
      <c r="D19" s="124">
        <v>0</v>
      </c>
      <c r="E19" s="124">
        <v>0</v>
      </c>
      <c r="F19" s="124">
        <v>-171</v>
      </c>
      <c r="G19" s="124">
        <v>-196</v>
      </c>
      <c r="H19" s="118"/>
      <c r="I19" s="33">
        <v>17</v>
      </c>
      <c r="J19" s="124">
        <v>25</v>
      </c>
      <c r="K19" s="124">
        <v>0</v>
      </c>
      <c r="L19" s="124">
        <v>0</v>
      </c>
      <c r="M19" s="124">
        <v>0</v>
      </c>
      <c r="N19" s="124">
        <v>25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171</v>
      </c>
      <c r="AF19" s="124">
        <v>0</v>
      </c>
      <c r="AG19" s="124">
        <v>0</v>
      </c>
      <c r="AH19" s="124">
        <v>0</v>
      </c>
      <c r="AI19" s="124">
        <v>171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25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-25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171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-171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250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250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1710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1710</v>
      </c>
      <c r="DF19" s="123">
        <f t="shared" si="31"/>
        <v>196</v>
      </c>
      <c r="DG19" s="123">
        <f t="shared" si="32"/>
        <v>-25</v>
      </c>
      <c r="DH19" s="123">
        <f t="shared" si="33"/>
        <v>0</v>
      </c>
      <c r="DI19" s="123">
        <f t="shared" si="34"/>
        <v>0</v>
      </c>
      <c r="DJ19" s="123">
        <f t="shared" si="35"/>
        <v>-171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-40</v>
      </c>
      <c r="D20" s="124">
        <v>0</v>
      </c>
      <c r="E20" s="124">
        <v>0</v>
      </c>
      <c r="F20" s="124">
        <v>-127</v>
      </c>
      <c r="G20" s="124">
        <v>-167</v>
      </c>
      <c r="H20" s="118"/>
      <c r="I20" s="33">
        <v>18</v>
      </c>
      <c r="J20" s="124">
        <v>40</v>
      </c>
      <c r="K20" s="124">
        <v>0</v>
      </c>
      <c r="L20" s="124">
        <v>0</v>
      </c>
      <c r="M20" s="124">
        <v>0</v>
      </c>
      <c r="N20" s="124">
        <v>40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127</v>
      </c>
      <c r="AF20" s="124">
        <v>0</v>
      </c>
      <c r="AG20" s="124">
        <v>0</v>
      </c>
      <c r="AH20" s="124">
        <v>0</v>
      </c>
      <c r="AI20" s="124">
        <v>127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40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-40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127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-127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400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400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1270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1270</v>
      </c>
      <c r="DF20" s="123">
        <f t="shared" si="31"/>
        <v>167</v>
      </c>
      <c r="DG20" s="123">
        <f t="shared" si="32"/>
        <v>-40</v>
      </c>
      <c r="DH20" s="123">
        <f t="shared" si="33"/>
        <v>0</v>
      </c>
      <c r="DI20" s="123">
        <f t="shared" si="34"/>
        <v>0</v>
      </c>
      <c r="DJ20" s="123">
        <f t="shared" si="35"/>
        <v>-127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-50</v>
      </c>
      <c r="D21" s="124">
        <v>0</v>
      </c>
      <c r="E21" s="124">
        <v>0</v>
      </c>
      <c r="F21" s="124">
        <v>-86</v>
      </c>
      <c r="G21" s="124">
        <v>-136</v>
      </c>
      <c r="H21" s="118"/>
      <c r="I21" s="33">
        <v>19</v>
      </c>
      <c r="J21" s="124">
        <v>50</v>
      </c>
      <c r="K21" s="124">
        <v>0</v>
      </c>
      <c r="L21" s="124">
        <v>0</v>
      </c>
      <c r="M21" s="124">
        <v>0</v>
      </c>
      <c r="N21" s="124">
        <v>50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86</v>
      </c>
      <c r="AF21" s="124">
        <v>0</v>
      </c>
      <c r="AG21" s="124">
        <v>0</v>
      </c>
      <c r="AH21" s="124">
        <v>0</v>
      </c>
      <c r="AI21" s="124">
        <v>86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50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-50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86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-86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500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500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860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860</v>
      </c>
      <c r="DF21" s="123">
        <f t="shared" si="31"/>
        <v>136</v>
      </c>
      <c r="DG21" s="123">
        <f t="shared" si="32"/>
        <v>-50</v>
      </c>
      <c r="DH21" s="123">
        <f t="shared" si="33"/>
        <v>0</v>
      </c>
      <c r="DI21" s="123">
        <f t="shared" si="34"/>
        <v>0</v>
      </c>
      <c r="DJ21" s="123">
        <f t="shared" si="35"/>
        <v>-86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-41.066000000000003</v>
      </c>
      <c r="D22" s="124">
        <v>0</v>
      </c>
      <c r="E22" s="124">
        <v>0</v>
      </c>
      <c r="F22" s="124">
        <v>-55.933999999999997</v>
      </c>
      <c r="G22" s="124">
        <v>-97</v>
      </c>
      <c r="H22" s="118"/>
      <c r="I22" s="33">
        <v>20</v>
      </c>
      <c r="J22" s="124">
        <v>41.066000000000003</v>
      </c>
      <c r="K22" s="124">
        <v>0</v>
      </c>
      <c r="L22" s="124">
        <v>0</v>
      </c>
      <c r="M22" s="124">
        <v>0</v>
      </c>
      <c r="N22" s="124">
        <v>41.066000000000003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55.933999999999997</v>
      </c>
      <c r="AF22" s="124">
        <v>0</v>
      </c>
      <c r="AG22" s="124">
        <v>0</v>
      </c>
      <c r="AH22" s="124">
        <v>0</v>
      </c>
      <c r="AI22" s="124">
        <v>55.933999999999997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41.066000000000003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-41.066000000000003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55.933999999999997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-55.933999999999997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410.66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410.66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559.33999999999992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559.33999999999992</v>
      </c>
      <c r="DF22" s="123">
        <f t="shared" si="31"/>
        <v>97</v>
      </c>
      <c r="DG22" s="123">
        <f t="shared" si="32"/>
        <v>-41.066000000000003</v>
      </c>
      <c r="DH22" s="123">
        <f t="shared" si="33"/>
        <v>0</v>
      </c>
      <c r="DI22" s="123">
        <f t="shared" si="34"/>
        <v>0</v>
      </c>
      <c r="DJ22" s="123">
        <f t="shared" si="35"/>
        <v>-55.933999999999997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-141</v>
      </c>
      <c r="G23" s="124">
        <v>-141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141</v>
      </c>
      <c r="AF23" s="124">
        <v>0</v>
      </c>
      <c r="AG23" s="124">
        <v>0</v>
      </c>
      <c r="AH23" s="124">
        <v>0</v>
      </c>
      <c r="AI23" s="124">
        <v>141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141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-141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1410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1410</v>
      </c>
      <c r="DF23" s="123">
        <f t="shared" si="31"/>
        <v>141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-141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-102</v>
      </c>
      <c r="G24" s="124">
        <v>-102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102</v>
      </c>
      <c r="AF24" s="124">
        <v>0</v>
      </c>
      <c r="AG24" s="124">
        <v>0</v>
      </c>
      <c r="AH24" s="124">
        <v>0</v>
      </c>
      <c r="AI24" s="124">
        <v>102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102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-102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1020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1020</v>
      </c>
      <c r="DF24" s="123">
        <f t="shared" si="31"/>
        <v>102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-102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-5</v>
      </c>
      <c r="D25" s="124">
        <v>0</v>
      </c>
      <c r="E25" s="124">
        <v>0</v>
      </c>
      <c r="F25" s="124">
        <v>-74</v>
      </c>
      <c r="G25" s="124">
        <v>-79</v>
      </c>
      <c r="H25" s="118"/>
      <c r="I25" s="33">
        <v>23</v>
      </c>
      <c r="J25" s="124">
        <v>5</v>
      </c>
      <c r="K25" s="124">
        <v>0</v>
      </c>
      <c r="L25" s="124">
        <v>0</v>
      </c>
      <c r="M25" s="124">
        <v>0</v>
      </c>
      <c r="N25" s="124">
        <v>5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74</v>
      </c>
      <c r="AF25" s="124">
        <v>0</v>
      </c>
      <c r="AG25" s="124">
        <v>0</v>
      </c>
      <c r="AH25" s="124">
        <v>0</v>
      </c>
      <c r="AI25" s="124">
        <v>74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5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-5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74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-74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50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50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740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740</v>
      </c>
      <c r="DF25" s="123">
        <f t="shared" si="31"/>
        <v>79</v>
      </c>
      <c r="DG25" s="123">
        <f t="shared" si="32"/>
        <v>-5</v>
      </c>
      <c r="DH25" s="123">
        <f t="shared" si="33"/>
        <v>0</v>
      </c>
      <c r="DI25" s="123">
        <f t="shared" si="34"/>
        <v>0</v>
      </c>
      <c r="DJ25" s="123">
        <f t="shared" si="35"/>
        <v>-74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-15</v>
      </c>
      <c r="D26" s="124">
        <v>0</v>
      </c>
      <c r="E26" s="124">
        <v>0</v>
      </c>
      <c r="F26" s="124">
        <v>-35</v>
      </c>
      <c r="G26" s="124">
        <v>-50</v>
      </c>
      <c r="H26" s="118"/>
      <c r="I26" s="33">
        <v>24</v>
      </c>
      <c r="J26" s="124">
        <v>15</v>
      </c>
      <c r="K26" s="124">
        <v>0</v>
      </c>
      <c r="L26" s="124">
        <v>0</v>
      </c>
      <c r="M26" s="124">
        <v>0</v>
      </c>
      <c r="N26" s="124">
        <v>15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35</v>
      </c>
      <c r="AF26" s="124">
        <v>0</v>
      </c>
      <c r="AG26" s="124">
        <v>0</v>
      </c>
      <c r="AH26" s="124">
        <v>0</v>
      </c>
      <c r="AI26" s="124">
        <v>35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15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-15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35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-35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150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150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350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350</v>
      </c>
      <c r="DF26" s="123">
        <f t="shared" si="31"/>
        <v>50</v>
      </c>
      <c r="DG26" s="123">
        <f t="shared" si="32"/>
        <v>-15</v>
      </c>
      <c r="DH26" s="123">
        <f t="shared" si="33"/>
        <v>0</v>
      </c>
      <c r="DI26" s="123">
        <f t="shared" si="34"/>
        <v>0</v>
      </c>
      <c r="DJ26" s="123">
        <f t="shared" si="35"/>
        <v>-35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-5.5039999999999996</v>
      </c>
      <c r="D27" s="124">
        <v>0</v>
      </c>
      <c r="E27" s="124">
        <v>0</v>
      </c>
      <c r="F27" s="124">
        <v>-7.4960000000000004</v>
      </c>
      <c r="G27" s="124">
        <v>-13</v>
      </c>
      <c r="H27" s="118"/>
      <c r="I27" s="33">
        <v>25</v>
      </c>
      <c r="J27" s="124">
        <v>5.5039999999999996</v>
      </c>
      <c r="K27" s="124">
        <v>0</v>
      </c>
      <c r="L27" s="124">
        <v>0</v>
      </c>
      <c r="M27" s="124">
        <v>0</v>
      </c>
      <c r="N27" s="124">
        <v>5.5039999999999996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7.4960000000000004</v>
      </c>
      <c r="AF27" s="124">
        <v>0</v>
      </c>
      <c r="AG27" s="124">
        <v>0</v>
      </c>
      <c r="AH27" s="124">
        <v>0</v>
      </c>
      <c r="AI27" s="124">
        <v>7.4960000000000004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5.5039999999999996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-5.5039999999999996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7.4960000000000004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-7.4960000000000004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55.039999999999992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55.039999999999992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74.960000000000008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74.960000000000008</v>
      </c>
      <c r="DF27" s="123">
        <f t="shared" si="31"/>
        <v>13</v>
      </c>
      <c r="DG27" s="123">
        <f t="shared" si="32"/>
        <v>-5.5039999999999996</v>
      </c>
      <c r="DH27" s="123">
        <f t="shared" si="33"/>
        <v>0</v>
      </c>
      <c r="DI27" s="123">
        <f t="shared" si="34"/>
        <v>0</v>
      </c>
      <c r="DJ27" s="123">
        <f t="shared" si="35"/>
        <v>-7.4960000000000004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-16.510999999999999</v>
      </c>
      <c r="D64" s="124">
        <v>0</v>
      </c>
      <c r="E64" s="124">
        <v>0</v>
      </c>
      <c r="F64" s="124">
        <v>-22.489000000000001</v>
      </c>
      <c r="G64" s="124">
        <v>-39</v>
      </c>
      <c r="H64" s="118"/>
      <c r="I64" s="33">
        <v>62</v>
      </c>
      <c r="J64" s="124">
        <v>16.510999999999999</v>
      </c>
      <c r="K64" s="124">
        <v>0</v>
      </c>
      <c r="L64" s="124">
        <v>0</v>
      </c>
      <c r="M64" s="124">
        <v>0</v>
      </c>
      <c r="N64" s="124">
        <v>16.510999999999999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22.489000000000001</v>
      </c>
      <c r="AF64" s="124">
        <v>0</v>
      </c>
      <c r="AG64" s="124">
        <v>0</v>
      </c>
      <c r="AH64" s="124">
        <v>0</v>
      </c>
      <c r="AI64" s="124">
        <v>22.489000000000001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16.510999999999999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-16.510999999999999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22.489000000000001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-22.489000000000001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165.10999999999999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165.10999999999999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224.89000000000001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224.89000000000001</v>
      </c>
      <c r="DF64" s="123">
        <f t="shared" si="31"/>
        <v>39</v>
      </c>
      <c r="DG64" s="123">
        <f t="shared" si="32"/>
        <v>-16.510999999999999</v>
      </c>
      <c r="DH64" s="123">
        <f t="shared" si="33"/>
        <v>0</v>
      </c>
      <c r="DI64" s="123">
        <f t="shared" si="34"/>
        <v>0</v>
      </c>
      <c r="DJ64" s="123">
        <f t="shared" si="35"/>
        <v>-22.489000000000001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-15</v>
      </c>
      <c r="D65" s="124">
        <v>0</v>
      </c>
      <c r="E65" s="124">
        <v>0</v>
      </c>
      <c r="F65" s="124">
        <v>-51</v>
      </c>
      <c r="G65" s="124">
        <v>-66</v>
      </c>
      <c r="H65" s="118"/>
      <c r="I65" s="33">
        <v>63</v>
      </c>
      <c r="J65" s="124">
        <v>15</v>
      </c>
      <c r="K65" s="124">
        <v>0</v>
      </c>
      <c r="L65" s="124">
        <v>0</v>
      </c>
      <c r="M65" s="124">
        <v>0</v>
      </c>
      <c r="N65" s="124">
        <v>15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51</v>
      </c>
      <c r="AF65" s="124">
        <v>0</v>
      </c>
      <c r="AG65" s="124">
        <v>0</v>
      </c>
      <c r="AH65" s="124">
        <v>0</v>
      </c>
      <c r="AI65" s="124">
        <v>51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15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-15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51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-51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150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150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510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510</v>
      </c>
      <c r="DF65" s="123">
        <f t="shared" si="31"/>
        <v>66</v>
      </c>
      <c r="DG65" s="123">
        <f t="shared" si="32"/>
        <v>-15</v>
      </c>
      <c r="DH65" s="123">
        <f t="shared" si="33"/>
        <v>0</v>
      </c>
      <c r="DI65" s="123">
        <f t="shared" si="34"/>
        <v>0</v>
      </c>
      <c r="DJ65" s="123">
        <f t="shared" si="35"/>
        <v>-51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-10</v>
      </c>
      <c r="D66" s="124">
        <v>0</v>
      </c>
      <c r="E66" s="124">
        <v>0</v>
      </c>
      <c r="F66" s="124">
        <v>-69</v>
      </c>
      <c r="G66" s="124">
        <v>-79</v>
      </c>
      <c r="H66" s="118"/>
      <c r="I66" s="33">
        <v>64</v>
      </c>
      <c r="J66" s="124">
        <v>10</v>
      </c>
      <c r="K66" s="124">
        <v>0</v>
      </c>
      <c r="L66" s="124">
        <v>0</v>
      </c>
      <c r="M66" s="124">
        <v>0</v>
      </c>
      <c r="N66" s="124">
        <v>10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69</v>
      </c>
      <c r="AF66" s="124">
        <v>0</v>
      </c>
      <c r="AG66" s="124">
        <v>0</v>
      </c>
      <c r="AH66" s="124">
        <v>0</v>
      </c>
      <c r="AI66" s="124">
        <v>69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10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-10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69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-69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100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100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690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690</v>
      </c>
      <c r="DF66" s="123">
        <f t="shared" si="31"/>
        <v>79</v>
      </c>
      <c r="DG66" s="123">
        <f t="shared" si="32"/>
        <v>-10</v>
      </c>
      <c r="DH66" s="123">
        <f t="shared" si="33"/>
        <v>0</v>
      </c>
      <c r="DI66" s="123">
        <f t="shared" si="34"/>
        <v>0</v>
      </c>
      <c r="DJ66" s="123">
        <f t="shared" si="35"/>
        <v>-69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-5</v>
      </c>
      <c r="D67" s="124">
        <v>0</v>
      </c>
      <c r="E67" s="124">
        <v>0</v>
      </c>
      <c r="F67" s="124">
        <v>-85.558000000000007</v>
      </c>
      <c r="G67" s="124">
        <v>-90.558000000000007</v>
      </c>
      <c r="H67" s="118"/>
      <c r="I67" s="33">
        <v>65</v>
      </c>
      <c r="J67" s="124">
        <v>5</v>
      </c>
      <c r="K67" s="124">
        <v>0</v>
      </c>
      <c r="L67" s="124">
        <v>0</v>
      </c>
      <c r="M67" s="124">
        <v>0</v>
      </c>
      <c r="N67" s="124">
        <v>5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85.558000000000007</v>
      </c>
      <c r="AF67" s="124">
        <v>0</v>
      </c>
      <c r="AG67" s="124">
        <v>0</v>
      </c>
      <c r="AH67" s="124">
        <v>0</v>
      </c>
      <c r="AI67" s="124">
        <v>85.558000000000007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5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-5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85.558000000000007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-85.558000000000007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50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50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855.58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855.58</v>
      </c>
      <c r="DF67" s="123">
        <f t="shared" si="31"/>
        <v>90.558000000000007</v>
      </c>
      <c r="DG67" s="123">
        <f t="shared" si="32"/>
        <v>-5</v>
      </c>
      <c r="DH67" s="123">
        <f t="shared" si="33"/>
        <v>0</v>
      </c>
      <c r="DI67" s="123">
        <f t="shared" si="34"/>
        <v>0</v>
      </c>
      <c r="DJ67" s="123">
        <f t="shared" si="35"/>
        <v>-85.558000000000007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-88.798000000000002</v>
      </c>
      <c r="G68" s="124">
        <v>-88.798000000000002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88.798000000000002</v>
      </c>
      <c r="AF68" s="124">
        <v>0</v>
      </c>
      <c r="AG68" s="124">
        <v>0</v>
      </c>
      <c r="AH68" s="124">
        <v>0</v>
      </c>
      <c r="AI68" s="124">
        <v>88.798000000000002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88.798000000000002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-88.798000000000002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887.98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887.98</v>
      </c>
      <c r="DF68" s="123">
        <f t="shared" ref="DF68:DF99" si="59">AR68+AU68+BB68+BI68+BP68</f>
        <v>88.798000000000002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-88.798000000000002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-80.513000000000005</v>
      </c>
      <c r="G69" s="124">
        <v>-80.513000000000005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80.513000000000005</v>
      </c>
      <c r="AF69" s="124">
        <v>0</v>
      </c>
      <c r="AG69" s="124">
        <v>0</v>
      </c>
      <c r="AH69" s="124">
        <v>0</v>
      </c>
      <c r="AI69" s="124">
        <v>80.513000000000005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80.513000000000005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-80.513000000000005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805.13000000000011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805.13000000000011</v>
      </c>
      <c r="DF69" s="123">
        <f t="shared" si="59"/>
        <v>80.513000000000005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-80.513000000000005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-76.5</v>
      </c>
      <c r="G70" s="124">
        <v>-76.5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76.5</v>
      </c>
      <c r="AF70" s="124">
        <v>0</v>
      </c>
      <c r="AG70" s="124">
        <v>0</v>
      </c>
      <c r="AH70" s="124">
        <v>0</v>
      </c>
      <c r="AI70" s="124">
        <v>76.5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76.5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-76.5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765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765</v>
      </c>
      <c r="DF70" s="123">
        <f t="shared" si="59"/>
        <v>76.5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-76.5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-60</v>
      </c>
      <c r="G71" s="124">
        <v>-60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60</v>
      </c>
      <c r="AF71" s="124">
        <v>0</v>
      </c>
      <c r="AG71" s="124">
        <v>0</v>
      </c>
      <c r="AH71" s="124">
        <v>0</v>
      </c>
      <c r="AI71" s="124">
        <v>60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60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-60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600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600</v>
      </c>
      <c r="DF71" s="123">
        <f t="shared" si="59"/>
        <v>60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-60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-89</v>
      </c>
      <c r="G72" s="124">
        <v>-89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-10</v>
      </c>
      <c r="N72" s="124">
        <v>-10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89</v>
      </c>
      <c r="AF72" s="124">
        <v>10</v>
      </c>
      <c r="AG72" s="124">
        <v>0</v>
      </c>
      <c r="AH72" s="124">
        <v>0</v>
      </c>
      <c r="AI72" s="124">
        <v>99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89</v>
      </c>
      <c r="BQ72" s="125">
        <f t="shared" si="47"/>
        <v>10</v>
      </c>
      <c r="BR72" s="125">
        <f t="shared" si="47"/>
        <v>0</v>
      </c>
      <c r="BS72" s="125">
        <f t="shared" si="47"/>
        <v>0</v>
      </c>
      <c r="BT72" s="125">
        <f t="shared" si="48"/>
        <v>-99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890</v>
      </c>
      <c r="DA72" s="122">
        <f t="shared" si="57"/>
        <v>100</v>
      </c>
      <c r="DB72" s="122">
        <f t="shared" si="57"/>
        <v>0</v>
      </c>
      <c r="DC72" s="122">
        <f t="shared" si="57"/>
        <v>0</v>
      </c>
      <c r="DD72" s="122">
        <f t="shared" si="58"/>
        <v>990</v>
      </c>
      <c r="DF72" s="123">
        <f t="shared" si="59"/>
        <v>89</v>
      </c>
      <c r="DG72" s="123">
        <f t="shared" si="60"/>
        <v>10</v>
      </c>
      <c r="DH72" s="123">
        <f t="shared" si="61"/>
        <v>0</v>
      </c>
      <c r="DI72" s="123">
        <f t="shared" si="62"/>
        <v>0</v>
      </c>
      <c r="DJ72" s="123">
        <f t="shared" si="63"/>
        <v>-99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-81.161000000000001</v>
      </c>
      <c r="G73" s="124">
        <v>-81.161000000000001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-35</v>
      </c>
      <c r="N73" s="124">
        <v>-35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81.161000000000001</v>
      </c>
      <c r="AF73" s="124">
        <v>35</v>
      </c>
      <c r="AG73" s="124">
        <v>0</v>
      </c>
      <c r="AH73" s="124">
        <v>0</v>
      </c>
      <c r="AI73" s="124">
        <v>116.161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81.161000000000001</v>
      </c>
      <c r="BQ73" s="125">
        <f t="shared" si="47"/>
        <v>35</v>
      </c>
      <c r="BR73" s="125">
        <f t="shared" si="47"/>
        <v>0</v>
      </c>
      <c r="BS73" s="125">
        <f t="shared" si="47"/>
        <v>0</v>
      </c>
      <c r="BT73" s="125">
        <f t="shared" si="48"/>
        <v>-116.161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811.61</v>
      </c>
      <c r="DA73" s="122">
        <f t="shared" si="57"/>
        <v>350</v>
      </c>
      <c r="DB73" s="122">
        <f t="shared" si="57"/>
        <v>0</v>
      </c>
      <c r="DC73" s="122">
        <f t="shared" si="57"/>
        <v>0</v>
      </c>
      <c r="DD73" s="122">
        <f t="shared" si="58"/>
        <v>1161.6100000000001</v>
      </c>
      <c r="DF73" s="123">
        <f t="shared" si="59"/>
        <v>81.161000000000001</v>
      </c>
      <c r="DG73" s="123">
        <f t="shared" si="60"/>
        <v>35</v>
      </c>
      <c r="DH73" s="123">
        <f t="shared" si="61"/>
        <v>0</v>
      </c>
      <c r="DI73" s="123">
        <f t="shared" si="62"/>
        <v>0</v>
      </c>
      <c r="DJ73" s="123">
        <f t="shared" si="63"/>
        <v>-116.161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-86.971999999999994</v>
      </c>
      <c r="G74" s="124">
        <v>-86.971999999999994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-40</v>
      </c>
      <c r="N74" s="124">
        <v>-40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86.971999999999994</v>
      </c>
      <c r="AF74" s="124">
        <v>40</v>
      </c>
      <c r="AG74" s="124">
        <v>0</v>
      </c>
      <c r="AH74" s="124">
        <v>0</v>
      </c>
      <c r="AI74" s="124">
        <v>126.97199999999999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86.971999999999994</v>
      </c>
      <c r="BQ74" s="125">
        <f t="shared" si="47"/>
        <v>40</v>
      </c>
      <c r="BR74" s="125">
        <f t="shared" si="47"/>
        <v>0</v>
      </c>
      <c r="BS74" s="125">
        <f t="shared" si="47"/>
        <v>0</v>
      </c>
      <c r="BT74" s="125">
        <f t="shared" si="48"/>
        <v>-126.97199999999999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869.71999999999991</v>
      </c>
      <c r="DA74" s="122">
        <f t="shared" si="57"/>
        <v>400</v>
      </c>
      <c r="DB74" s="122">
        <f t="shared" si="57"/>
        <v>0</v>
      </c>
      <c r="DC74" s="122">
        <f t="shared" si="57"/>
        <v>0</v>
      </c>
      <c r="DD74" s="122">
        <f t="shared" si="58"/>
        <v>1269.7199999999998</v>
      </c>
      <c r="DF74" s="123">
        <f t="shared" si="59"/>
        <v>86.971999999999994</v>
      </c>
      <c r="DG74" s="123">
        <f t="shared" si="60"/>
        <v>40</v>
      </c>
      <c r="DH74" s="123">
        <f t="shared" si="61"/>
        <v>0</v>
      </c>
      <c r="DI74" s="123">
        <f t="shared" si="62"/>
        <v>0</v>
      </c>
      <c r="DJ74" s="123">
        <f t="shared" si="63"/>
        <v>-126.97199999999999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-102.15</v>
      </c>
      <c r="G75" s="124">
        <v>-102.15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-40</v>
      </c>
      <c r="N75" s="124">
        <v>-40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102.15</v>
      </c>
      <c r="AF75" s="124">
        <v>40</v>
      </c>
      <c r="AG75" s="124">
        <v>0</v>
      </c>
      <c r="AH75" s="124">
        <v>0</v>
      </c>
      <c r="AI75" s="124">
        <v>142.15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102.15</v>
      </c>
      <c r="BQ75" s="125">
        <f t="shared" si="47"/>
        <v>40</v>
      </c>
      <c r="BR75" s="125">
        <f t="shared" si="47"/>
        <v>0</v>
      </c>
      <c r="BS75" s="125">
        <f t="shared" si="47"/>
        <v>0</v>
      </c>
      <c r="BT75" s="125">
        <f t="shared" si="48"/>
        <v>-142.15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1021.5</v>
      </c>
      <c r="DA75" s="122">
        <f t="shared" si="57"/>
        <v>400</v>
      </c>
      <c r="DB75" s="122">
        <f t="shared" si="57"/>
        <v>0</v>
      </c>
      <c r="DC75" s="122">
        <f t="shared" si="57"/>
        <v>0</v>
      </c>
      <c r="DD75" s="122">
        <f t="shared" si="58"/>
        <v>1421.5</v>
      </c>
      <c r="DF75" s="123">
        <f t="shared" si="59"/>
        <v>102.15</v>
      </c>
      <c r="DG75" s="123">
        <f t="shared" si="60"/>
        <v>40</v>
      </c>
      <c r="DH75" s="123">
        <f t="shared" si="61"/>
        <v>0</v>
      </c>
      <c r="DI75" s="123">
        <f t="shared" si="62"/>
        <v>0</v>
      </c>
      <c r="DJ75" s="123">
        <f t="shared" si="63"/>
        <v>-142.15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-96</v>
      </c>
      <c r="G76" s="124">
        <v>-96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-30</v>
      </c>
      <c r="N76" s="124">
        <v>-30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96</v>
      </c>
      <c r="AF76" s="124">
        <v>30</v>
      </c>
      <c r="AG76" s="124">
        <v>0</v>
      </c>
      <c r="AH76" s="124">
        <v>0</v>
      </c>
      <c r="AI76" s="124">
        <v>126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96</v>
      </c>
      <c r="BQ76" s="125">
        <f t="shared" si="47"/>
        <v>30</v>
      </c>
      <c r="BR76" s="125">
        <f t="shared" si="47"/>
        <v>0</v>
      </c>
      <c r="BS76" s="125">
        <f t="shared" si="47"/>
        <v>0</v>
      </c>
      <c r="BT76" s="125">
        <f t="shared" si="48"/>
        <v>-126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960</v>
      </c>
      <c r="DA76" s="122">
        <f t="shared" si="57"/>
        <v>300</v>
      </c>
      <c r="DB76" s="122">
        <f t="shared" si="57"/>
        <v>0</v>
      </c>
      <c r="DC76" s="122">
        <f t="shared" si="57"/>
        <v>0</v>
      </c>
      <c r="DD76" s="122">
        <f t="shared" si="58"/>
        <v>1260</v>
      </c>
      <c r="DF76" s="123">
        <f t="shared" si="59"/>
        <v>96</v>
      </c>
      <c r="DG76" s="123">
        <f t="shared" si="60"/>
        <v>30</v>
      </c>
      <c r="DH76" s="123">
        <f t="shared" si="61"/>
        <v>0</v>
      </c>
      <c r="DI76" s="123">
        <f t="shared" si="62"/>
        <v>0</v>
      </c>
      <c r="DJ76" s="123">
        <f t="shared" si="63"/>
        <v>-126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-71</v>
      </c>
      <c r="G77" s="124">
        <v>-71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-30</v>
      </c>
      <c r="N77" s="124">
        <v>-30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71</v>
      </c>
      <c r="AF77" s="124">
        <v>30</v>
      </c>
      <c r="AG77" s="124">
        <v>0</v>
      </c>
      <c r="AH77" s="124">
        <v>0</v>
      </c>
      <c r="AI77" s="124">
        <v>101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71</v>
      </c>
      <c r="BQ77" s="125">
        <f t="shared" si="47"/>
        <v>30</v>
      </c>
      <c r="BR77" s="125">
        <f t="shared" si="47"/>
        <v>0</v>
      </c>
      <c r="BS77" s="125">
        <f t="shared" si="47"/>
        <v>0</v>
      </c>
      <c r="BT77" s="125">
        <f t="shared" si="48"/>
        <v>-101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710</v>
      </c>
      <c r="DA77" s="122">
        <f t="shared" si="57"/>
        <v>300</v>
      </c>
      <c r="DB77" s="122">
        <f t="shared" si="57"/>
        <v>0</v>
      </c>
      <c r="DC77" s="122">
        <f t="shared" si="57"/>
        <v>0</v>
      </c>
      <c r="DD77" s="122">
        <f t="shared" si="58"/>
        <v>1010</v>
      </c>
      <c r="DF77" s="123">
        <f t="shared" si="59"/>
        <v>71</v>
      </c>
      <c r="DG77" s="123">
        <f t="shared" si="60"/>
        <v>30</v>
      </c>
      <c r="DH77" s="123">
        <f t="shared" si="61"/>
        <v>0</v>
      </c>
      <c r="DI77" s="123">
        <f t="shared" si="62"/>
        <v>0</v>
      </c>
      <c r="DJ77" s="123">
        <f t="shared" si="63"/>
        <v>-101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-69</v>
      </c>
      <c r="G78" s="124">
        <v>-69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-5</v>
      </c>
      <c r="N78" s="124">
        <v>-5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69</v>
      </c>
      <c r="AF78" s="124">
        <v>5</v>
      </c>
      <c r="AG78" s="124">
        <v>0</v>
      </c>
      <c r="AH78" s="124">
        <v>0</v>
      </c>
      <c r="AI78" s="124">
        <v>74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69</v>
      </c>
      <c r="BQ78" s="125">
        <f t="shared" si="47"/>
        <v>5</v>
      </c>
      <c r="BR78" s="125">
        <f t="shared" si="47"/>
        <v>0</v>
      </c>
      <c r="BS78" s="125">
        <f t="shared" si="47"/>
        <v>0</v>
      </c>
      <c r="BT78" s="125">
        <f t="shared" si="48"/>
        <v>-74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690</v>
      </c>
      <c r="DA78" s="122">
        <f t="shared" si="57"/>
        <v>50</v>
      </c>
      <c r="DB78" s="122">
        <f t="shared" si="57"/>
        <v>0</v>
      </c>
      <c r="DC78" s="122">
        <f t="shared" si="57"/>
        <v>0</v>
      </c>
      <c r="DD78" s="122">
        <f t="shared" si="58"/>
        <v>740</v>
      </c>
      <c r="DF78" s="123">
        <f t="shared" si="59"/>
        <v>69</v>
      </c>
      <c r="DG78" s="123">
        <f t="shared" si="60"/>
        <v>5</v>
      </c>
      <c r="DH78" s="123">
        <f t="shared" si="61"/>
        <v>0</v>
      </c>
      <c r="DI78" s="123">
        <f t="shared" si="62"/>
        <v>0</v>
      </c>
      <c r="DJ78" s="123">
        <f t="shared" si="63"/>
        <v>-74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-49</v>
      </c>
      <c r="G79" s="124">
        <v>-49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49</v>
      </c>
      <c r="AF79" s="124">
        <v>0</v>
      </c>
      <c r="AG79" s="124">
        <v>0</v>
      </c>
      <c r="AH79" s="124">
        <v>0</v>
      </c>
      <c r="AI79" s="124">
        <v>49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49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-49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490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490</v>
      </c>
      <c r="DF79" s="123">
        <f t="shared" si="59"/>
        <v>49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-49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-36</v>
      </c>
      <c r="G80" s="124">
        <v>-36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36</v>
      </c>
      <c r="AF80" s="124">
        <v>0</v>
      </c>
      <c r="AG80" s="124">
        <v>0</v>
      </c>
      <c r="AH80" s="124">
        <v>0</v>
      </c>
      <c r="AI80" s="124">
        <v>36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36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-36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360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360</v>
      </c>
      <c r="DF80" s="123">
        <f t="shared" si="59"/>
        <v>36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-36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-52</v>
      </c>
      <c r="G81" s="124">
        <v>-52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52</v>
      </c>
      <c r="AF81" s="124">
        <v>0</v>
      </c>
      <c r="AG81" s="124">
        <v>0</v>
      </c>
      <c r="AH81" s="124">
        <v>0</v>
      </c>
      <c r="AI81" s="124">
        <v>52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52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-52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520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520</v>
      </c>
      <c r="DF81" s="123">
        <f t="shared" si="59"/>
        <v>52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-52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-66</v>
      </c>
      <c r="G82" s="124">
        <v>-66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66</v>
      </c>
      <c r="AF82" s="124">
        <v>0</v>
      </c>
      <c r="AG82" s="124">
        <v>0</v>
      </c>
      <c r="AH82" s="124">
        <v>0</v>
      </c>
      <c r="AI82" s="124">
        <v>66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66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-66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660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660</v>
      </c>
      <c r="DF82" s="123">
        <f t="shared" si="59"/>
        <v>66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-66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-18</v>
      </c>
      <c r="G84" s="124">
        <v>-18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18</v>
      </c>
      <c r="AF84" s="124">
        <v>0</v>
      </c>
      <c r="AG84" s="124">
        <v>0</v>
      </c>
      <c r="AH84" s="124">
        <v>0</v>
      </c>
      <c r="AI84" s="124">
        <v>18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18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180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180</v>
      </c>
      <c r="DF84" s="123">
        <f t="shared" si="59"/>
        <v>18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-91</v>
      </c>
      <c r="G85" s="124">
        <v>-91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91</v>
      </c>
      <c r="AF85" s="124">
        <v>0</v>
      </c>
      <c r="AG85" s="124">
        <v>0</v>
      </c>
      <c r="AH85" s="124">
        <v>0</v>
      </c>
      <c r="AI85" s="124">
        <v>91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91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-91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910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910</v>
      </c>
      <c r="DF85" s="123">
        <f t="shared" si="59"/>
        <v>91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-91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-111</v>
      </c>
      <c r="G86" s="124">
        <v>-111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111</v>
      </c>
      <c r="AF86" s="124">
        <v>0</v>
      </c>
      <c r="AG86" s="124">
        <v>0</v>
      </c>
      <c r="AH86" s="124">
        <v>0</v>
      </c>
      <c r="AI86" s="124">
        <v>111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111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-111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1110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1110</v>
      </c>
      <c r="DF86" s="123">
        <f t="shared" si="59"/>
        <v>111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-111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-77</v>
      </c>
      <c r="G87" s="124">
        <v>-77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77</v>
      </c>
      <c r="AF87" s="124">
        <v>0</v>
      </c>
      <c r="AG87" s="124">
        <v>0</v>
      </c>
      <c r="AH87" s="124">
        <v>0</v>
      </c>
      <c r="AI87" s="124">
        <v>77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77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-77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770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770</v>
      </c>
      <c r="DF87" s="123">
        <f t="shared" si="59"/>
        <v>77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-77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-111</v>
      </c>
      <c r="G88" s="124">
        <v>-111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-8</v>
      </c>
      <c r="N88" s="124">
        <v>-8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111</v>
      </c>
      <c r="AF88" s="124">
        <v>8</v>
      </c>
      <c r="AG88" s="124">
        <v>0</v>
      </c>
      <c r="AH88" s="124">
        <v>0</v>
      </c>
      <c r="AI88" s="124">
        <v>119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111</v>
      </c>
      <c r="BQ88" s="125">
        <f t="shared" si="47"/>
        <v>8</v>
      </c>
      <c r="BR88" s="125">
        <f t="shared" si="47"/>
        <v>0</v>
      </c>
      <c r="BS88" s="125">
        <f t="shared" si="47"/>
        <v>0</v>
      </c>
      <c r="BT88" s="125">
        <f t="shared" si="48"/>
        <v>-119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1110</v>
      </c>
      <c r="DA88" s="122">
        <f t="shared" si="57"/>
        <v>80</v>
      </c>
      <c r="DB88" s="122">
        <f t="shared" si="57"/>
        <v>0</v>
      </c>
      <c r="DC88" s="122">
        <f t="shared" si="57"/>
        <v>0</v>
      </c>
      <c r="DD88" s="122">
        <f t="shared" si="58"/>
        <v>1190</v>
      </c>
      <c r="DF88" s="123">
        <f t="shared" si="59"/>
        <v>111</v>
      </c>
      <c r="DG88" s="123">
        <f t="shared" si="60"/>
        <v>8</v>
      </c>
      <c r="DH88" s="123">
        <f t="shared" si="61"/>
        <v>0</v>
      </c>
      <c r="DI88" s="123">
        <f t="shared" si="62"/>
        <v>0</v>
      </c>
      <c r="DJ88" s="123">
        <f t="shared" si="63"/>
        <v>-119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-146.61699999999999</v>
      </c>
      <c r="G89" s="124">
        <v>-146.61699999999999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-28</v>
      </c>
      <c r="N89" s="124">
        <v>-28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146.61699999999999</v>
      </c>
      <c r="AF89" s="124">
        <v>28</v>
      </c>
      <c r="AG89" s="124">
        <v>0</v>
      </c>
      <c r="AH89" s="124">
        <v>0</v>
      </c>
      <c r="AI89" s="124">
        <v>174.61699999999999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146.61699999999999</v>
      </c>
      <c r="BQ89" s="125">
        <f t="shared" si="47"/>
        <v>28</v>
      </c>
      <c r="BR89" s="125">
        <f t="shared" si="47"/>
        <v>0</v>
      </c>
      <c r="BS89" s="125">
        <f t="shared" si="47"/>
        <v>0</v>
      </c>
      <c r="BT89" s="125">
        <f t="shared" si="48"/>
        <v>-174.61699999999999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1466.1699999999998</v>
      </c>
      <c r="DA89" s="122">
        <f t="shared" si="57"/>
        <v>280</v>
      </c>
      <c r="DB89" s="122">
        <f t="shared" si="57"/>
        <v>0</v>
      </c>
      <c r="DC89" s="122">
        <f t="shared" si="57"/>
        <v>0</v>
      </c>
      <c r="DD89" s="122">
        <f t="shared" si="58"/>
        <v>1746.1699999999998</v>
      </c>
      <c r="DF89" s="123">
        <f t="shared" si="59"/>
        <v>146.61699999999999</v>
      </c>
      <c r="DG89" s="123">
        <f t="shared" si="60"/>
        <v>28</v>
      </c>
      <c r="DH89" s="123">
        <f t="shared" si="61"/>
        <v>0</v>
      </c>
      <c r="DI89" s="123">
        <f t="shared" si="62"/>
        <v>0</v>
      </c>
      <c r="DJ89" s="123">
        <f t="shared" si="63"/>
        <v>-174.61699999999999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-92.349000000000004</v>
      </c>
      <c r="G90" s="124">
        <v>-92.349000000000004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-43</v>
      </c>
      <c r="N90" s="124">
        <v>-43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92.349000000000004</v>
      </c>
      <c r="AF90" s="124">
        <v>43</v>
      </c>
      <c r="AG90" s="124">
        <v>0</v>
      </c>
      <c r="AH90" s="124">
        <v>0</v>
      </c>
      <c r="AI90" s="124">
        <v>135.34899999999999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92.349000000000004</v>
      </c>
      <c r="BQ90" s="125">
        <f t="shared" si="47"/>
        <v>43</v>
      </c>
      <c r="BR90" s="125">
        <f t="shared" si="47"/>
        <v>0</v>
      </c>
      <c r="BS90" s="125">
        <f t="shared" si="47"/>
        <v>0</v>
      </c>
      <c r="BT90" s="125">
        <f t="shared" si="48"/>
        <v>-135.34899999999999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923.49</v>
      </c>
      <c r="DA90" s="122">
        <f t="shared" si="57"/>
        <v>430</v>
      </c>
      <c r="DB90" s="122">
        <f t="shared" si="57"/>
        <v>0</v>
      </c>
      <c r="DC90" s="122">
        <f t="shared" si="57"/>
        <v>0</v>
      </c>
      <c r="DD90" s="122">
        <f t="shared" si="58"/>
        <v>1353.49</v>
      </c>
      <c r="DF90" s="123">
        <f t="shared" si="59"/>
        <v>92.349000000000004</v>
      </c>
      <c r="DG90" s="123">
        <f t="shared" si="60"/>
        <v>43</v>
      </c>
      <c r="DH90" s="123">
        <f t="shared" si="61"/>
        <v>0</v>
      </c>
      <c r="DI90" s="123">
        <f t="shared" si="62"/>
        <v>0</v>
      </c>
      <c r="DJ90" s="123">
        <f t="shared" si="63"/>
        <v>-135.34899999999999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-41</v>
      </c>
      <c r="G91" s="124">
        <v>-41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-70</v>
      </c>
      <c r="N91" s="124">
        <v>-70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41</v>
      </c>
      <c r="AF91" s="124">
        <v>70</v>
      </c>
      <c r="AG91" s="124">
        <v>0</v>
      </c>
      <c r="AH91" s="124">
        <v>0</v>
      </c>
      <c r="AI91" s="124">
        <v>111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41</v>
      </c>
      <c r="BQ91" s="125">
        <f t="shared" si="47"/>
        <v>70</v>
      </c>
      <c r="BR91" s="125">
        <f t="shared" si="47"/>
        <v>0</v>
      </c>
      <c r="BS91" s="125">
        <f t="shared" si="47"/>
        <v>0</v>
      </c>
      <c r="BT91" s="125">
        <f t="shared" si="48"/>
        <v>-111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410</v>
      </c>
      <c r="DA91" s="122">
        <f t="shared" si="57"/>
        <v>700</v>
      </c>
      <c r="DB91" s="122">
        <f t="shared" si="57"/>
        <v>0</v>
      </c>
      <c r="DC91" s="122">
        <f t="shared" si="57"/>
        <v>0</v>
      </c>
      <c r="DD91" s="122">
        <f t="shared" si="58"/>
        <v>1110</v>
      </c>
      <c r="DF91" s="123">
        <f t="shared" si="59"/>
        <v>41</v>
      </c>
      <c r="DG91" s="123">
        <f t="shared" si="60"/>
        <v>70</v>
      </c>
      <c r="DH91" s="123">
        <f t="shared" si="61"/>
        <v>0</v>
      </c>
      <c r="DI91" s="123">
        <f t="shared" si="62"/>
        <v>0</v>
      </c>
      <c r="DJ91" s="123">
        <f t="shared" si="63"/>
        <v>-111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-48.713000000000001</v>
      </c>
      <c r="G92" s="124">
        <v>-48.713000000000001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-30.181999999999999</v>
      </c>
      <c r="N92" s="124">
        <v>-30.181999999999999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48.713000000000001</v>
      </c>
      <c r="AF92" s="124">
        <v>30.181999999999999</v>
      </c>
      <c r="AG92" s="124">
        <v>0</v>
      </c>
      <c r="AH92" s="124">
        <v>0</v>
      </c>
      <c r="AI92" s="124">
        <v>78.894999999999996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48.713000000000001</v>
      </c>
      <c r="BQ92" s="125">
        <f t="shared" si="47"/>
        <v>30.181999999999999</v>
      </c>
      <c r="BR92" s="125">
        <f t="shared" si="47"/>
        <v>0</v>
      </c>
      <c r="BS92" s="125">
        <f t="shared" si="47"/>
        <v>0</v>
      </c>
      <c r="BT92" s="125">
        <f t="shared" si="48"/>
        <v>-78.894999999999996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487.13</v>
      </c>
      <c r="DA92" s="122">
        <f t="shared" si="57"/>
        <v>301.82</v>
      </c>
      <c r="DB92" s="122">
        <f t="shared" si="57"/>
        <v>0</v>
      </c>
      <c r="DC92" s="122">
        <f t="shared" si="57"/>
        <v>0</v>
      </c>
      <c r="DD92" s="122">
        <f t="shared" si="58"/>
        <v>788.95</v>
      </c>
      <c r="DF92" s="123">
        <f t="shared" si="59"/>
        <v>48.713000000000001</v>
      </c>
      <c r="DG92" s="123">
        <f t="shared" si="60"/>
        <v>30.181999999999999</v>
      </c>
      <c r="DH92" s="123">
        <f t="shared" si="61"/>
        <v>0</v>
      </c>
      <c r="DI92" s="123">
        <f t="shared" si="62"/>
        <v>0</v>
      </c>
      <c r="DJ92" s="123">
        <f t="shared" si="63"/>
        <v>-78.894999999999996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-30.526</v>
      </c>
      <c r="G93" s="124">
        <v>-30.526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-18.914000000000001</v>
      </c>
      <c r="N93" s="124">
        <v>-18.914000000000001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30.526</v>
      </c>
      <c r="AF93" s="124">
        <v>18.914000000000001</v>
      </c>
      <c r="AG93" s="124">
        <v>0</v>
      </c>
      <c r="AH93" s="124">
        <v>0</v>
      </c>
      <c r="AI93" s="124">
        <v>49.44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30.526</v>
      </c>
      <c r="BQ93" s="125">
        <f t="shared" si="47"/>
        <v>18.914000000000001</v>
      </c>
      <c r="BR93" s="125">
        <f t="shared" si="47"/>
        <v>0</v>
      </c>
      <c r="BS93" s="125">
        <f t="shared" si="47"/>
        <v>0</v>
      </c>
      <c r="BT93" s="125">
        <f t="shared" si="48"/>
        <v>-49.44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305.26</v>
      </c>
      <c r="DA93" s="122">
        <f t="shared" si="57"/>
        <v>189.14000000000001</v>
      </c>
      <c r="DB93" s="122">
        <f t="shared" si="57"/>
        <v>0</v>
      </c>
      <c r="DC93" s="122">
        <f t="shared" si="57"/>
        <v>0</v>
      </c>
      <c r="DD93" s="122">
        <f t="shared" si="58"/>
        <v>494.4</v>
      </c>
      <c r="DF93" s="123">
        <f t="shared" si="59"/>
        <v>30.526</v>
      </c>
      <c r="DG93" s="123">
        <f t="shared" si="60"/>
        <v>18.914000000000001</v>
      </c>
      <c r="DH93" s="123">
        <f t="shared" si="61"/>
        <v>0</v>
      </c>
      <c r="DI93" s="123">
        <f t="shared" si="62"/>
        <v>0</v>
      </c>
      <c r="DJ93" s="123">
        <f t="shared" si="63"/>
        <v>-49.44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-11.617000000000001</v>
      </c>
      <c r="G94" s="124">
        <v>-11.617000000000001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-7.1980000000000004</v>
      </c>
      <c r="N94" s="124">
        <v>-7.1980000000000004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11.617000000000001</v>
      </c>
      <c r="AF94" s="124">
        <v>7.1980000000000004</v>
      </c>
      <c r="AG94" s="124">
        <v>0</v>
      </c>
      <c r="AH94" s="124">
        <v>0</v>
      </c>
      <c r="AI94" s="124">
        <v>18.815000000000001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11.617000000000001</v>
      </c>
      <c r="BQ94" s="125">
        <f t="shared" si="47"/>
        <v>7.1980000000000004</v>
      </c>
      <c r="BR94" s="125">
        <f t="shared" si="47"/>
        <v>0</v>
      </c>
      <c r="BS94" s="125">
        <f t="shared" si="47"/>
        <v>0</v>
      </c>
      <c r="BT94" s="125">
        <f t="shared" si="48"/>
        <v>-18.815000000000001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116.17000000000002</v>
      </c>
      <c r="DA94" s="122">
        <f t="shared" si="57"/>
        <v>71.98</v>
      </c>
      <c r="DB94" s="122">
        <f t="shared" si="57"/>
        <v>0</v>
      </c>
      <c r="DC94" s="122">
        <f t="shared" si="57"/>
        <v>0</v>
      </c>
      <c r="DD94" s="122">
        <f t="shared" si="58"/>
        <v>188.15000000000003</v>
      </c>
      <c r="DF94" s="123">
        <f t="shared" si="59"/>
        <v>11.617000000000001</v>
      </c>
      <c r="DG94" s="123">
        <f t="shared" si="60"/>
        <v>7.1980000000000004</v>
      </c>
      <c r="DH94" s="123">
        <f t="shared" si="61"/>
        <v>0</v>
      </c>
      <c r="DI94" s="123">
        <f t="shared" si="62"/>
        <v>0</v>
      </c>
      <c r="DJ94" s="123">
        <f t="shared" si="63"/>
        <v>-18.815000000000001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5.8270249999999996E-2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-5.8270249999999996E-2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1.1474382500000002</v>
      </c>
      <c r="BQ99" s="129">
        <f t="shared" ref="BQ99:BT99" si="68">SUM(BQ3:BQ98)/4000</f>
        <v>0.11366999999999999</v>
      </c>
      <c r="BR99" s="129">
        <f t="shared" si="68"/>
        <v>0</v>
      </c>
      <c r="BS99" s="129">
        <f t="shared" si="68"/>
        <v>0</v>
      </c>
      <c r="BT99" s="129">
        <f t="shared" si="68"/>
        <v>-1.2611082500000002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5.8270249999999996E-2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5.8270249999999996E-2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1.1474382499999998</v>
      </c>
      <c r="DA99" s="131">
        <f t="shared" ref="DA99:DD99" si="73">SUM(DA3:DA98)/40000</f>
        <v>0.11367000000000001</v>
      </c>
      <c r="DB99" s="131">
        <f t="shared" si="73"/>
        <v>0</v>
      </c>
      <c r="DC99" s="131">
        <f t="shared" si="73"/>
        <v>0</v>
      </c>
      <c r="DD99" s="131">
        <f t="shared" si="73"/>
        <v>1.2611082499999999</v>
      </c>
      <c r="DE99" s="128"/>
      <c r="DF99" s="123">
        <f t="shared" si="59"/>
        <v>1.2057085000000003</v>
      </c>
      <c r="DG99" s="123">
        <f t="shared" si="60"/>
        <v>5.5399749999999998E-2</v>
      </c>
      <c r="DH99" s="123">
        <f t="shared" si="61"/>
        <v>0</v>
      </c>
      <c r="DI99" s="123">
        <f t="shared" si="62"/>
        <v>0</v>
      </c>
      <c r="DJ99" s="123">
        <f t="shared" si="63"/>
        <v>-1.2611082500000002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44675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44675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17.78</v>
      </c>
      <c r="C3" s="22">
        <f>B3</f>
        <v>17.78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7.4338180000000005</v>
      </c>
      <c r="K3" s="23">
        <v>4.2494199999999998</v>
      </c>
      <c r="L3" s="23">
        <v>0</v>
      </c>
      <c r="M3" s="23">
        <v>0.90500199999999997</v>
      </c>
      <c r="N3" s="23">
        <v>5.1917599999999995</v>
      </c>
      <c r="O3" s="23">
        <f t="shared" ref="O3" si="0">$C3*I3/$I3</f>
        <v>17.78</v>
      </c>
      <c r="P3" s="24"/>
      <c r="Q3" s="81">
        <f>O3+P3</f>
        <v>17.78</v>
      </c>
      <c r="S3" s="78">
        <f t="shared" ref="S3:S66" si="1">J3</f>
        <v>7.4338180000000005</v>
      </c>
      <c r="T3" s="78">
        <f t="shared" ref="T3:T66" si="2">K3</f>
        <v>4.2494199999999998</v>
      </c>
      <c r="U3" s="78">
        <f t="shared" ref="U3:U66" si="3">L3</f>
        <v>0</v>
      </c>
      <c r="V3" s="78">
        <f t="shared" ref="V3:V66" si="4">M3</f>
        <v>0.90500199999999997</v>
      </c>
      <c r="W3" s="78">
        <f t="shared" ref="W3:W66" si="5">N3</f>
        <v>5.1917599999999995</v>
      </c>
    </row>
    <row r="4" spans="1:23">
      <c r="A4" s="8" t="s">
        <v>46</v>
      </c>
      <c r="B4" s="22">
        <v>17.224</v>
      </c>
      <c r="C4" s="22">
        <f t="shared" ref="C4:C67" si="6">B4</f>
        <v>17.224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7.2013543999999987</v>
      </c>
      <c r="K4" s="23">
        <v>4.1165359999999991</v>
      </c>
      <c r="L4" s="23">
        <v>0</v>
      </c>
      <c r="M4" s="23">
        <v>0.87670159999999986</v>
      </c>
      <c r="N4" s="23">
        <v>5.0294079999999992</v>
      </c>
      <c r="O4" s="23">
        <f t="shared" ref="O4:O67" si="8">$C4*I4/$I4</f>
        <v>17.224</v>
      </c>
      <c r="P4" s="24"/>
      <c r="Q4" s="81">
        <f t="shared" ref="Q4:Q67" si="9">O4+P4</f>
        <v>17.224</v>
      </c>
      <c r="S4" s="78">
        <f t="shared" si="1"/>
        <v>7.2013543999999987</v>
      </c>
      <c r="T4" s="78">
        <f t="shared" si="2"/>
        <v>4.1165359999999991</v>
      </c>
      <c r="U4" s="78">
        <f t="shared" si="3"/>
        <v>0</v>
      </c>
      <c r="V4" s="78">
        <f t="shared" si="4"/>
        <v>0.87670159999999986</v>
      </c>
      <c r="W4" s="78">
        <f t="shared" si="5"/>
        <v>5.0294079999999992</v>
      </c>
    </row>
    <row r="5" spans="1:23">
      <c r="A5" s="8" t="s">
        <v>47</v>
      </c>
      <c r="B5" s="22">
        <v>16.664000000000001</v>
      </c>
      <c r="C5" s="22">
        <f t="shared" si="6"/>
        <v>16.664000000000001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6.9672183999999993</v>
      </c>
      <c r="K5" s="23">
        <v>3.9826959999999998</v>
      </c>
      <c r="L5" s="23">
        <v>0</v>
      </c>
      <c r="M5" s="23">
        <v>0.84819759999999988</v>
      </c>
      <c r="N5" s="23">
        <v>4.865888</v>
      </c>
      <c r="O5" s="23">
        <f t="shared" si="8"/>
        <v>16.664000000000001</v>
      </c>
      <c r="P5" s="24"/>
      <c r="Q5" s="81">
        <f t="shared" si="9"/>
        <v>16.664000000000001</v>
      </c>
      <c r="S5" s="78">
        <f t="shared" si="1"/>
        <v>6.9672183999999993</v>
      </c>
      <c r="T5" s="78">
        <f t="shared" si="2"/>
        <v>3.9826959999999998</v>
      </c>
      <c r="U5" s="78">
        <f t="shared" si="3"/>
        <v>0</v>
      </c>
      <c r="V5" s="78">
        <f t="shared" si="4"/>
        <v>0.84819759999999988</v>
      </c>
      <c r="W5" s="78">
        <f t="shared" si="5"/>
        <v>4.865888</v>
      </c>
    </row>
    <row r="6" spans="1:23">
      <c r="A6" s="8" t="s">
        <v>48</v>
      </c>
      <c r="B6" s="22">
        <v>15.8</v>
      </c>
      <c r="C6" s="22">
        <f t="shared" si="6"/>
        <v>15.8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6.6059799999999997</v>
      </c>
      <c r="K6" s="23">
        <v>3.7761999999999993</v>
      </c>
      <c r="L6" s="23">
        <v>0</v>
      </c>
      <c r="M6" s="23">
        <v>0.80421999999999982</v>
      </c>
      <c r="N6" s="23">
        <v>4.6135999999999999</v>
      </c>
      <c r="O6" s="23">
        <f t="shared" si="8"/>
        <v>15.8</v>
      </c>
      <c r="P6" s="24"/>
      <c r="Q6" s="81">
        <f t="shared" si="9"/>
        <v>15.8</v>
      </c>
      <c r="S6" s="78">
        <f t="shared" si="1"/>
        <v>6.6059799999999997</v>
      </c>
      <c r="T6" s="78">
        <f t="shared" si="2"/>
        <v>3.7761999999999993</v>
      </c>
      <c r="U6" s="78">
        <f t="shared" si="3"/>
        <v>0</v>
      </c>
      <c r="V6" s="78">
        <f t="shared" si="4"/>
        <v>0.80421999999999982</v>
      </c>
      <c r="W6" s="78">
        <f t="shared" si="5"/>
        <v>4.6135999999999999</v>
      </c>
    </row>
    <row r="7" spans="1:23">
      <c r="A7" s="8" t="s">
        <v>49</v>
      </c>
      <c r="B7" s="22">
        <v>15.648</v>
      </c>
      <c r="C7" s="22">
        <f t="shared" si="6"/>
        <v>15.648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6.5424287999999988</v>
      </c>
      <c r="K7" s="23">
        <v>3.7398719999999992</v>
      </c>
      <c r="L7" s="23">
        <v>0</v>
      </c>
      <c r="M7" s="23">
        <v>0.79648319999999984</v>
      </c>
      <c r="N7" s="23">
        <v>4.5692159999999991</v>
      </c>
      <c r="O7" s="23">
        <f t="shared" si="8"/>
        <v>15.648</v>
      </c>
      <c r="P7" s="24"/>
      <c r="Q7" s="81">
        <f t="shared" si="9"/>
        <v>15.648</v>
      </c>
      <c r="S7" s="78">
        <f t="shared" si="1"/>
        <v>6.5424287999999988</v>
      </c>
      <c r="T7" s="78">
        <f t="shared" si="2"/>
        <v>3.7398719999999992</v>
      </c>
      <c r="U7" s="78">
        <f t="shared" si="3"/>
        <v>0</v>
      </c>
      <c r="V7" s="78">
        <f t="shared" si="4"/>
        <v>0.79648319999999984</v>
      </c>
      <c r="W7" s="78">
        <f t="shared" si="5"/>
        <v>4.5692159999999991</v>
      </c>
    </row>
    <row r="8" spans="1:23">
      <c r="A8" s="8" t="s">
        <v>50</v>
      </c>
      <c r="B8" s="22">
        <v>18.507999999999999</v>
      </c>
      <c r="C8" s="22">
        <f t="shared" si="6"/>
        <v>18.507999999999999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7.7381947999999987</v>
      </c>
      <c r="K8" s="23">
        <v>4.423411999999999</v>
      </c>
      <c r="L8" s="23">
        <v>0</v>
      </c>
      <c r="M8" s="23">
        <v>0.94205719999999982</v>
      </c>
      <c r="N8" s="23">
        <v>5.4043359999999989</v>
      </c>
      <c r="O8" s="23">
        <f t="shared" si="8"/>
        <v>18.507999999999999</v>
      </c>
      <c r="P8" s="24"/>
      <c r="Q8" s="81">
        <f t="shared" si="9"/>
        <v>18.507999999999999</v>
      </c>
      <c r="S8" s="78">
        <f t="shared" si="1"/>
        <v>7.7381947999999987</v>
      </c>
      <c r="T8" s="78">
        <f t="shared" si="2"/>
        <v>4.423411999999999</v>
      </c>
      <c r="U8" s="78">
        <f t="shared" si="3"/>
        <v>0</v>
      </c>
      <c r="V8" s="78">
        <f t="shared" si="4"/>
        <v>0.94205719999999982</v>
      </c>
      <c r="W8" s="78">
        <f t="shared" si="5"/>
        <v>5.4043359999999989</v>
      </c>
    </row>
    <row r="9" spans="1:23">
      <c r="A9" s="8" t="s">
        <v>51</v>
      </c>
      <c r="B9" s="22">
        <v>17.396000000000001</v>
      </c>
      <c r="C9" s="22">
        <f t="shared" si="6"/>
        <v>17.396000000000001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7.2732675999999996</v>
      </c>
      <c r="K9" s="23">
        <v>4.1576439999999995</v>
      </c>
      <c r="L9" s="23">
        <v>0</v>
      </c>
      <c r="M9" s="23">
        <v>0.88545639999999992</v>
      </c>
      <c r="N9" s="23">
        <v>5.0796319999999993</v>
      </c>
      <c r="O9" s="23">
        <f t="shared" si="8"/>
        <v>17.396000000000001</v>
      </c>
      <c r="P9" s="24"/>
      <c r="Q9" s="81">
        <f t="shared" si="9"/>
        <v>17.396000000000001</v>
      </c>
      <c r="S9" s="78">
        <f t="shared" si="1"/>
        <v>7.2732675999999996</v>
      </c>
      <c r="T9" s="78">
        <f t="shared" si="2"/>
        <v>4.1576439999999995</v>
      </c>
      <c r="U9" s="78">
        <f t="shared" si="3"/>
        <v>0</v>
      </c>
      <c r="V9" s="78">
        <f t="shared" si="4"/>
        <v>0.88545639999999992</v>
      </c>
      <c r="W9" s="78">
        <f t="shared" si="5"/>
        <v>5.0796319999999993</v>
      </c>
    </row>
    <row r="10" spans="1:23">
      <c r="A10" s="8" t="s">
        <v>52</v>
      </c>
      <c r="B10" s="22">
        <v>16.724</v>
      </c>
      <c r="C10" s="22">
        <f t="shared" si="6"/>
        <v>16.724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6.9923043999999992</v>
      </c>
      <c r="K10" s="23">
        <v>3.9970359999999996</v>
      </c>
      <c r="L10" s="23">
        <v>0</v>
      </c>
      <c r="M10" s="23">
        <v>0.85125159999999978</v>
      </c>
      <c r="N10" s="23">
        <v>4.8834079999999993</v>
      </c>
      <c r="O10" s="23">
        <f t="shared" si="8"/>
        <v>16.724</v>
      </c>
      <c r="P10" s="24"/>
      <c r="Q10" s="81">
        <f t="shared" si="9"/>
        <v>16.724</v>
      </c>
      <c r="S10" s="78">
        <f t="shared" si="1"/>
        <v>6.9923043999999992</v>
      </c>
      <c r="T10" s="78">
        <f t="shared" si="2"/>
        <v>3.9970359999999996</v>
      </c>
      <c r="U10" s="78">
        <f t="shared" si="3"/>
        <v>0</v>
      </c>
      <c r="V10" s="78">
        <f t="shared" si="4"/>
        <v>0.85125159999999978</v>
      </c>
      <c r="W10" s="78">
        <f t="shared" si="5"/>
        <v>4.8834079999999993</v>
      </c>
    </row>
    <row r="11" spans="1:23">
      <c r="A11" s="8" t="s">
        <v>53</v>
      </c>
      <c r="B11" s="22">
        <v>14.36</v>
      </c>
      <c r="C11" s="22">
        <f t="shared" si="6"/>
        <v>14.36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6.0039159999999994</v>
      </c>
      <c r="K11" s="23">
        <v>3.4320399999999989</v>
      </c>
      <c r="L11" s="23">
        <v>0</v>
      </c>
      <c r="M11" s="23">
        <v>0.73092399999999991</v>
      </c>
      <c r="N11" s="23">
        <v>4.1931199999999986</v>
      </c>
      <c r="O11" s="23">
        <f t="shared" si="8"/>
        <v>14.36</v>
      </c>
      <c r="P11" s="24"/>
      <c r="Q11" s="81">
        <f t="shared" si="9"/>
        <v>14.36</v>
      </c>
      <c r="S11" s="78">
        <f t="shared" si="1"/>
        <v>6.0039159999999994</v>
      </c>
      <c r="T11" s="78">
        <f t="shared" si="2"/>
        <v>3.4320399999999989</v>
      </c>
      <c r="U11" s="78">
        <f t="shared" si="3"/>
        <v>0</v>
      </c>
      <c r="V11" s="78">
        <f t="shared" si="4"/>
        <v>0.73092399999999991</v>
      </c>
      <c r="W11" s="78">
        <f t="shared" si="5"/>
        <v>4.1931199999999986</v>
      </c>
    </row>
    <row r="12" spans="1:23">
      <c r="A12" s="8" t="s">
        <v>54</v>
      </c>
      <c r="B12" s="22">
        <v>13.728</v>
      </c>
      <c r="C12" s="22">
        <f t="shared" si="6"/>
        <v>13.728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5.7396767999999989</v>
      </c>
      <c r="K12" s="23">
        <v>3.2809919999999995</v>
      </c>
      <c r="L12" s="23">
        <v>0</v>
      </c>
      <c r="M12" s="23">
        <v>0.6987551999999998</v>
      </c>
      <c r="N12" s="23">
        <v>4.0085759999999997</v>
      </c>
      <c r="O12" s="23">
        <f t="shared" si="8"/>
        <v>13.728</v>
      </c>
      <c r="P12" s="24"/>
      <c r="Q12" s="81">
        <f t="shared" si="9"/>
        <v>13.728</v>
      </c>
      <c r="S12" s="78">
        <f t="shared" si="1"/>
        <v>5.7396767999999989</v>
      </c>
      <c r="T12" s="78">
        <f t="shared" si="2"/>
        <v>3.2809919999999995</v>
      </c>
      <c r="U12" s="78">
        <f t="shared" si="3"/>
        <v>0</v>
      </c>
      <c r="V12" s="78">
        <f t="shared" si="4"/>
        <v>0.6987551999999998</v>
      </c>
      <c r="W12" s="78">
        <f t="shared" si="5"/>
        <v>4.0085759999999997</v>
      </c>
    </row>
    <row r="13" spans="1:23">
      <c r="A13" s="8" t="s">
        <v>55</v>
      </c>
      <c r="B13" s="22">
        <v>15.916</v>
      </c>
      <c r="C13" s="22">
        <f t="shared" si="6"/>
        <v>15.916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6.6544796000000002</v>
      </c>
      <c r="K13" s="23">
        <v>3.8039239999999994</v>
      </c>
      <c r="L13" s="23">
        <v>0</v>
      </c>
      <c r="M13" s="23">
        <v>0.81012439999999986</v>
      </c>
      <c r="N13" s="23">
        <v>4.6474719999999996</v>
      </c>
      <c r="O13" s="23">
        <f t="shared" si="8"/>
        <v>15.916000000000002</v>
      </c>
      <c r="P13" s="24"/>
      <c r="Q13" s="81">
        <f t="shared" si="9"/>
        <v>15.916000000000002</v>
      </c>
      <c r="S13" s="78">
        <f t="shared" si="1"/>
        <v>6.6544796000000002</v>
      </c>
      <c r="T13" s="78">
        <f t="shared" si="2"/>
        <v>3.8039239999999994</v>
      </c>
      <c r="U13" s="78">
        <f t="shared" si="3"/>
        <v>0</v>
      </c>
      <c r="V13" s="78">
        <f t="shared" si="4"/>
        <v>0.81012439999999986</v>
      </c>
      <c r="W13" s="78">
        <f t="shared" si="5"/>
        <v>4.6474719999999996</v>
      </c>
    </row>
    <row r="14" spans="1:23">
      <c r="A14" s="8" t="s">
        <v>56</v>
      </c>
      <c r="B14" s="22">
        <v>17.876000000000001</v>
      </c>
      <c r="C14" s="22">
        <f t="shared" si="6"/>
        <v>17.876000000000001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7.4739555999999991</v>
      </c>
      <c r="K14" s="23">
        <v>4.2723639999999996</v>
      </c>
      <c r="L14" s="23">
        <v>0</v>
      </c>
      <c r="M14" s="23">
        <v>0.90988839999999993</v>
      </c>
      <c r="N14" s="23">
        <v>5.2197919999999991</v>
      </c>
      <c r="O14" s="23">
        <f t="shared" si="8"/>
        <v>17.876000000000001</v>
      </c>
      <c r="P14" s="24"/>
      <c r="Q14" s="81">
        <f t="shared" si="9"/>
        <v>17.876000000000001</v>
      </c>
      <c r="S14" s="78">
        <f t="shared" si="1"/>
        <v>7.4739555999999991</v>
      </c>
      <c r="T14" s="78">
        <f t="shared" si="2"/>
        <v>4.2723639999999996</v>
      </c>
      <c r="U14" s="78">
        <f t="shared" si="3"/>
        <v>0</v>
      </c>
      <c r="V14" s="78">
        <f t="shared" si="4"/>
        <v>0.90988839999999993</v>
      </c>
      <c r="W14" s="78">
        <f t="shared" si="5"/>
        <v>5.2197919999999991</v>
      </c>
    </row>
    <row r="15" spans="1:23">
      <c r="A15" s="8" t="s">
        <v>57</v>
      </c>
      <c r="B15" s="22">
        <v>19.507999999999999</v>
      </c>
      <c r="C15" s="22">
        <f t="shared" si="6"/>
        <v>19.507999999999999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8.1562947999999995</v>
      </c>
      <c r="K15" s="23">
        <v>4.6624119999999989</v>
      </c>
      <c r="L15" s="23">
        <v>0</v>
      </c>
      <c r="M15" s="23">
        <v>0.99295719999999976</v>
      </c>
      <c r="N15" s="23">
        <v>5.6963359999999996</v>
      </c>
      <c r="O15" s="23">
        <f t="shared" si="8"/>
        <v>19.507999999999999</v>
      </c>
      <c r="P15" s="24"/>
      <c r="Q15" s="81">
        <f t="shared" si="9"/>
        <v>19.507999999999999</v>
      </c>
      <c r="S15" s="78">
        <f t="shared" si="1"/>
        <v>8.1562947999999995</v>
      </c>
      <c r="T15" s="78">
        <f t="shared" si="2"/>
        <v>4.6624119999999989</v>
      </c>
      <c r="U15" s="78">
        <f t="shared" si="3"/>
        <v>0</v>
      </c>
      <c r="V15" s="78">
        <f t="shared" si="4"/>
        <v>0.99295719999999976</v>
      </c>
      <c r="W15" s="78">
        <f t="shared" si="5"/>
        <v>5.6963359999999996</v>
      </c>
    </row>
    <row r="16" spans="1:23">
      <c r="A16" s="8" t="s">
        <v>58</v>
      </c>
      <c r="B16" s="22">
        <v>18.815999999999999</v>
      </c>
      <c r="C16" s="22">
        <f t="shared" si="6"/>
        <v>18.815999999999999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7.8669695999999991</v>
      </c>
      <c r="K16" s="23">
        <v>4.4970239999999988</v>
      </c>
      <c r="L16" s="23">
        <v>0</v>
      </c>
      <c r="M16" s="23">
        <v>0.95773439999999976</v>
      </c>
      <c r="N16" s="23">
        <v>5.4942719999999987</v>
      </c>
      <c r="O16" s="23">
        <f t="shared" si="8"/>
        <v>18.815999999999999</v>
      </c>
      <c r="P16" s="24"/>
      <c r="Q16" s="81">
        <f t="shared" si="9"/>
        <v>18.815999999999999</v>
      </c>
      <c r="S16" s="78">
        <f t="shared" si="1"/>
        <v>7.8669695999999991</v>
      </c>
      <c r="T16" s="78">
        <f t="shared" si="2"/>
        <v>4.4970239999999988</v>
      </c>
      <c r="U16" s="78">
        <f t="shared" si="3"/>
        <v>0</v>
      </c>
      <c r="V16" s="78">
        <f t="shared" si="4"/>
        <v>0.95773439999999976</v>
      </c>
      <c r="W16" s="78">
        <f t="shared" si="5"/>
        <v>5.4942719999999987</v>
      </c>
    </row>
    <row r="17" spans="1:23">
      <c r="A17" s="8" t="s">
        <v>59</v>
      </c>
      <c r="B17" s="22">
        <v>17.184000000000001</v>
      </c>
      <c r="C17" s="22">
        <f t="shared" si="6"/>
        <v>17.184000000000001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7.1846303999999996</v>
      </c>
      <c r="K17" s="23">
        <v>4.1069759999999995</v>
      </c>
      <c r="L17" s="23">
        <v>0</v>
      </c>
      <c r="M17" s="23">
        <v>0.87466559999999993</v>
      </c>
      <c r="N17" s="23">
        <v>5.0177279999999991</v>
      </c>
      <c r="O17" s="23">
        <f t="shared" si="8"/>
        <v>17.184000000000001</v>
      </c>
      <c r="P17" s="24"/>
      <c r="Q17" s="81">
        <f t="shared" si="9"/>
        <v>17.184000000000001</v>
      </c>
      <c r="S17" s="78">
        <f t="shared" si="1"/>
        <v>7.1846303999999996</v>
      </c>
      <c r="T17" s="78">
        <f t="shared" si="2"/>
        <v>4.1069759999999995</v>
      </c>
      <c r="U17" s="78">
        <f t="shared" si="3"/>
        <v>0</v>
      </c>
      <c r="V17" s="78">
        <f t="shared" si="4"/>
        <v>0.87466559999999993</v>
      </c>
      <c r="W17" s="78">
        <f t="shared" si="5"/>
        <v>5.0177279999999991</v>
      </c>
    </row>
    <row r="18" spans="1:23">
      <c r="A18" s="8" t="s">
        <v>60</v>
      </c>
      <c r="B18" s="22">
        <v>15.956</v>
      </c>
      <c r="C18" s="22">
        <f t="shared" si="6"/>
        <v>15.956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6.6712035999999992</v>
      </c>
      <c r="K18" s="23">
        <v>3.813483999999999</v>
      </c>
      <c r="L18" s="23">
        <v>0</v>
      </c>
      <c r="M18" s="23">
        <v>0.81216039999999978</v>
      </c>
      <c r="N18" s="23">
        <v>4.6591519999999988</v>
      </c>
      <c r="O18" s="23">
        <f t="shared" si="8"/>
        <v>15.956</v>
      </c>
      <c r="P18" s="24"/>
      <c r="Q18" s="81">
        <f t="shared" si="9"/>
        <v>15.956</v>
      </c>
      <c r="S18" s="78">
        <f t="shared" si="1"/>
        <v>6.6712035999999992</v>
      </c>
      <c r="T18" s="78">
        <f t="shared" si="2"/>
        <v>3.813483999999999</v>
      </c>
      <c r="U18" s="78">
        <f t="shared" si="3"/>
        <v>0</v>
      </c>
      <c r="V18" s="78">
        <f t="shared" si="4"/>
        <v>0.81216039999999978</v>
      </c>
      <c r="W18" s="78">
        <f t="shared" si="5"/>
        <v>4.6591519999999988</v>
      </c>
    </row>
    <row r="19" spans="1:23">
      <c r="A19" s="8" t="s">
        <v>61</v>
      </c>
      <c r="B19" s="22">
        <v>16.071999999999999</v>
      </c>
      <c r="C19" s="22">
        <f t="shared" si="6"/>
        <v>16.071999999999999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6.7197031999999988</v>
      </c>
      <c r="K19" s="23">
        <v>3.8412079999999991</v>
      </c>
      <c r="L19" s="23">
        <v>0</v>
      </c>
      <c r="M19" s="23">
        <v>0.81806479999999981</v>
      </c>
      <c r="N19" s="23">
        <v>4.6930239999999994</v>
      </c>
      <c r="O19" s="23">
        <f t="shared" si="8"/>
        <v>16.071999999999999</v>
      </c>
      <c r="P19" s="24"/>
      <c r="Q19" s="81">
        <f t="shared" si="9"/>
        <v>16.071999999999999</v>
      </c>
      <c r="S19" s="78">
        <f t="shared" si="1"/>
        <v>6.7197031999999988</v>
      </c>
      <c r="T19" s="78">
        <f t="shared" si="2"/>
        <v>3.8412079999999991</v>
      </c>
      <c r="U19" s="78">
        <f t="shared" si="3"/>
        <v>0</v>
      </c>
      <c r="V19" s="78">
        <f t="shared" si="4"/>
        <v>0.81806479999999981</v>
      </c>
      <c r="W19" s="78">
        <f t="shared" si="5"/>
        <v>4.6930239999999994</v>
      </c>
    </row>
    <row r="20" spans="1:23">
      <c r="A20" s="8" t="s">
        <v>62</v>
      </c>
      <c r="B20" s="22">
        <v>16.244</v>
      </c>
      <c r="C20" s="22">
        <f t="shared" si="6"/>
        <v>16.244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6.7916163999999997</v>
      </c>
      <c r="K20" s="23">
        <v>3.882315999999999</v>
      </c>
      <c r="L20" s="23">
        <v>0</v>
      </c>
      <c r="M20" s="23">
        <v>0.82681959999999977</v>
      </c>
      <c r="N20" s="23">
        <v>4.7432479999999995</v>
      </c>
      <c r="O20" s="23">
        <f t="shared" si="8"/>
        <v>16.244</v>
      </c>
      <c r="P20" s="24"/>
      <c r="Q20" s="81">
        <f t="shared" si="9"/>
        <v>16.244</v>
      </c>
      <c r="S20" s="78">
        <f t="shared" si="1"/>
        <v>6.7916163999999997</v>
      </c>
      <c r="T20" s="78">
        <f t="shared" si="2"/>
        <v>3.882315999999999</v>
      </c>
      <c r="U20" s="78">
        <f t="shared" si="3"/>
        <v>0</v>
      </c>
      <c r="V20" s="78">
        <f t="shared" si="4"/>
        <v>0.82681959999999977</v>
      </c>
      <c r="W20" s="78">
        <f t="shared" si="5"/>
        <v>4.7432479999999995</v>
      </c>
    </row>
    <row r="21" spans="1:23">
      <c r="A21" s="8" t="s">
        <v>63</v>
      </c>
      <c r="B21" s="22">
        <v>18.391999999999999</v>
      </c>
      <c r="C21" s="22">
        <f t="shared" si="6"/>
        <v>18.391999999999999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7.6896951999999992</v>
      </c>
      <c r="K21" s="23">
        <v>4.3956879999999989</v>
      </c>
      <c r="L21" s="23">
        <v>0</v>
      </c>
      <c r="M21" s="23">
        <v>0.9361527999999999</v>
      </c>
      <c r="N21" s="23">
        <v>5.3704639999999984</v>
      </c>
      <c r="O21" s="23">
        <f t="shared" si="8"/>
        <v>18.391999999999999</v>
      </c>
      <c r="P21" s="24"/>
      <c r="Q21" s="81">
        <f t="shared" si="9"/>
        <v>18.391999999999999</v>
      </c>
      <c r="S21" s="78">
        <f t="shared" si="1"/>
        <v>7.6896951999999992</v>
      </c>
      <c r="T21" s="78">
        <f t="shared" si="2"/>
        <v>4.3956879999999989</v>
      </c>
      <c r="U21" s="78">
        <f t="shared" si="3"/>
        <v>0</v>
      </c>
      <c r="V21" s="78">
        <f t="shared" si="4"/>
        <v>0.9361527999999999</v>
      </c>
      <c r="W21" s="78">
        <f t="shared" si="5"/>
        <v>5.3704639999999984</v>
      </c>
    </row>
    <row r="22" spans="1:23">
      <c r="A22" s="8" t="s">
        <v>64</v>
      </c>
      <c r="B22" s="22">
        <v>18.872</v>
      </c>
      <c r="C22" s="22">
        <f t="shared" si="6"/>
        <v>18.872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7.8903831999999987</v>
      </c>
      <c r="K22" s="23">
        <v>4.5104079999999991</v>
      </c>
      <c r="L22" s="23">
        <v>0</v>
      </c>
      <c r="M22" s="23">
        <v>0.96058479999999991</v>
      </c>
      <c r="N22" s="23">
        <v>5.5106239999999991</v>
      </c>
      <c r="O22" s="23">
        <f t="shared" si="8"/>
        <v>18.872</v>
      </c>
      <c r="P22" s="24"/>
      <c r="Q22" s="81">
        <f t="shared" si="9"/>
        <v>18.872</v>
      </c>
      <c r="S22" s="78">
        <f t="shared" si="1"/>
        <v>7.8903831999999987</v>
      </c>
      <c r="T22" s="78">
        <f t="shared" si="2"/>
        <v>4.5104079999999991</v>
      </c>
      <c r="U22" s="78">
        <f t="shared" si="3"/>
        <v>0</v>
      </c>
      <c r="V22" s="78">
        <f t="shared" si="4"/>
        <v>0.96058479999999991</v>
      </c>
      <c r="W22" s="78">
        <f t="shared" si="5"/>
        <v>5.5106239999999991</v>
      </c>
    </row>
    <row r="23" spans="1:23">
      <c r="A23" s="8" t="s">
        <v>65</v>
      </c>
      <c r="B23" s="22">
        <v>17.588000000000001</v>
      </c>
      <c r="C23" s="22">
        <f t="shared" si="6"/>
        <v>17.588000000000001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7.3535428000000005</v>
      </c>
      <c r="K23" s="23">
        <v>4.2035319999999992</v>
      </c>
      <c r="L23" s="23">
        <v>0</v>
      </c>
      <c r="M23" s="23">
        <v>0.89522919999999984</v>
      </c>
      <c r="N23" s="23">
        <v>5.1356959999999994</v>
      </c>
      <c r="O23" s="23">
        <f t="shared" si="8"/>
        <v>17.588000000000001</v>
      </c>
      <c r="P23" s="24"/>
      <c r="Q23" s="81">
        <f t="shared" si="9"/>
        <v>17.588000000000001</v>
      </c>
      <c r="S23" s="78">
        <f t="shared" si="1"/>
        <v>7.3535428000000005</v>
      </c>
      <c r="T23" s="78">
        <f t="shared" si="2"/>
        <v>4.2035319999999992</v>
      </c>
      <c r="U23" s="78">
        <f t="shared" si="3"/>
        <v>0</v>
      </c>
      <c r="V23" s="78">
        <f t="shared" si="4"/>
        <v>0.89522919999999984</v>
      </c>
      <c r="W23" s="78">
        <f t="shared" si="5"/>
        <v>5.1356959999999994</v>
      </c>
    </row>
    <row r="24" spans="1:23">
      <c r="A24" s="8" t="s">
        <v>66</v>
      </c>
      <c r="B24" s="22">
        <v>18.431999999999999</v>
      </c>
      <c r="C24" s="22">
        <f t="shared" si="6"/>
        <v>18.431999999999999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7.7064191999999991</v>
      </c>
      <c r="K24" s="23">
        <v>4.4052479999999985</v>
      </c>
      <c r="L24" s="23">
        <v>0</v>
      </c>
      <c r="M24" s="23">
        <v>0.93818879999999982</v>
      </c>
      <c r="N24" s="23">
        <v>5.3821439999999985</v>
      </c>
      <c r="O24" s="23">
        <f t="shared" si="8"/>
        <v>18.431999999999999</v>
      </c>
      <c r="P24" s="24"/>
      <c r="Q24" s="81">
        <f t="shared" si="9"/>
        <v>18.431999999999999</v>
      </c>
      <c r="S24" s="78">
        <f t="shared" si="1"/>
        <v>7.7064191999999991</v>
      </c>
      <c r="T24" s="78">
        <f t="shared" si="2"/>
        <v>4.4052479999999985</v>
      </c>
      <c r="U24" s="78">
        <f t="shared" si="3"/>
        <v>0</v>
      </c>
      <c r="V24" s="78">
        <f t="shared" si="4"/>
        <v>0.93818879999999982</v>
      </c>
      <c r="W24" s="78">
        <f t="shared" si="5"/>
        <v>5.3821439999999985</v>
      </c>
    </row>
    <row r="25" spans="1:23">
      <c r="A25" s="8" t="s">
        <v>67</v>
      </c>
      <c r="B25" s="22">
        <v>18.295999999999999</v>
      </c>
      <c r="C25" s="22">
        <f t="shared" si="6"/>
        <v>18.295999999999999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7.6495575999999996</v>
      </c>
      <c r="K25" s="23">
        <v>4.3727439999999991</v>
      </c>
      <c r="L25" s="23">
        <v>0</v>
      </c>
      <c r="M25" s="23">
        <v>0.93126639999999983</v>
      </c>
      <c r="N25" s="23">
        <v>5.3424319999999996</v>
      </c>
      <c r="O25" s="23">
        <f t="shared" si="8"/>
        <v>18.295999999999999</v>
      </c>
      <c r="P25" s="24"/>
      <c r="Q25" s="81">
        <f t="shared" si="9"/>
        <v>18.295999999999999</v>
      </c>
      <c r="S25" s="78">
        <f t="shared" si="1"/>
        <v>7.6495575999999996</v>
      </c>
      <c r="T25" s="78">
        <f t="shared" si="2"/>
        <v>4.3727439999999991</v>
      </c>
      <c r="U25" s="78">
        <f t="shared" si="3"/>
        <v>0</v>
      </c>
      <c r="V25" s="78">
        <f t="shared" si="4"/>
        <v>0.93126639999999983</v>
      </c>
      <c r="W25" s="78">
        <f t="shared" si="5"/>
        <v>5.3424319999999996</v>
      </c>
    </row>
    <row r="26" spans="1:23">
      <c r="A26" s="8" t="s">
        <v>68</v>
      </c>
      <c r="B26" s="22">
        <v>18.568000000000001</v>
      </c>
      <c r="C26" s="22">
        <f t="shared" si="6"/>
        <v>18.568000000000001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7.7632808000000004</v>
      </c>
      <c r="K26" s="23">
        <v>4.4377519999999988</v>
      </c>
      <c r="L26" s="23">
        <v>0</v>
      </c>
      <c r="M26" s="23">
        <v>0.94511119999999993</v>
      </c>
      <c r="N26" s="23">
        <v>5.4218559999999991</v>
      </c>
      <c r="O26" s="23">
        <f t="shared" si="8"/>
        <v>18.568000000000001</v>
      </c>
      <c r="P26" s="24"/>
      <c r="Q26" s="81">
        <f t="shared" si="9"/>
        <v>18.568000000000001</v>
      </c>
      <c r="S26" s="78">
        <f t="shared" si="1"/>
        <v>7.7632808000000004</v>
      </c>
      <c r="T26" s="78">
        <f t="shared" si="2"/>
        <v>4.4377519999999988</v>
      </c>
      <c r="U26" s="78">
        <f t="shared" si="3"/>
        <v>0</v>
      </c>
      <c r="V26" s="78">
        <f t="shared" si="4"/>
        <v>0.94511119999999993</v>
      </c>
      <c r="W26" s="78">
        <f t="shared" si="5"/>
        <v>5.4218559999999991</v>
      </c>
    </row>
    <row r="27" spans="1:23">
      <c r="A27" s="8" t="s">
        <v>69</v>
      </c>
      <c r="B27" s="22">
        <v>16.972000000000001</v>
      </c>
      <c r="C27" s="22">
        <f t="shared" si="6"/>
        <v>16.972000000000001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7.0959932000000006</v>
      </c>
      <c r="K27" s="23">
        <v>4.0563079999999996</v>
      </c>
      <c r="L27" s="23">
        <v>0</v>
      </c>
      <c r="M27" s="23">
        <v>0.86387479999999994</v>
      </c>
      <c r="N27" s="23">
        <v>4.9558239999999998</v>
      </c>
      <c r="O27" s="23">
        <f t="shared" si="8"/>
        <v>16.972000000000001</v>
      </c>
      <c r="P27" s="24"/>
      <c r="Q27" s="81">
        <f t="shared" si="9"/>
        <v>16.972000000000001</v>
      </c>
      <c r="S27" s="78">
        <f t="shared" si="1"/>
        <v>7.0959932000000006</v>
      </c>
      <c r="T27" s="78">
        <f t="shared" si="2"/>
        <v>4.0563079999999996</v>
      </c>
      <c r="U27" s="78">
        <f t="shared" si="3"/>
        <v>0</v>
      </c>
      <c r="V27" s="78">
        <f t="shared" si="4"/>
        <v>0.86387479999999994</v>
      </c>
      <c r="W27" s="78">
        <f t="shared" si="5"/>
        <v>4.9558239999999998</v>
      </c>
    </row>
    <row r="28" spans="1:23">
      <c r="A28" s="8" t="s">
        <v>70</v>
      </c>
      <c r="B28" s="22">
        <v>16.376000000000001</v>
      </c>
      <c r="C28" s="22">
        <f t="shared" si="6"/>
        <v>16.376000000000001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6.8468056000000006</v>
      </c>
      <c r="K28" s="23">
        <v>3.9138639999999993</v>
      </c>
      <c r="L28" s="23">
        <v>0</v>
      </c>
      <c r="M28" s="23">
        <v>0.8335383999999999</v>
      </c>
      <c r="N28" s="23">
        <v>4.7817919999999994</v>
      </c>
      <c r="O28" s="23">
        <f t="shared" si="8"/>
        <v>16.376000000000001</v>
      </c>
      <c r="P28" s="24"/>
      <c r="Q28" s="81">
        <f t="shared" si="9"/>
        <v>16.376000000000001</v>
      </c>
      <c r="S28" s="78">
        <f t="shared" si="1"/>
        <v>6.8468056000000006</v>
      </c>
      <c r="T28" s="78">
        <f t="shared" si="2"/>
        <v>3.9138639999999993</v>
      </c>
      <c r="U28" s="78">
        <f t="shared" si="3"/>
        <v>0</v>
      </c>
      <c r="V28" s="78">
        <f t="shared" si="4"/>
        <v>0.8335383999999999</v>
      </c>
      <c r="W28" s="78">
        <f t="shared" si="5"/>
        <v>4.7817919999999994</v>
      </c>
    </row>
    <row r="29" spans="1:23">
      <c r="A29" s="8" t="s">
        <v>71</v>
      </c>
      <c r="B29" s="22">
        <v>17.335999999999999</v>
      </c>
      <c r="C29" s="22">
        <f t="shared" si="6"/>
        <v>17.335999999999999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7.2481815999999997</v>
      </c>
      <c r="K29" s="23">
        <v>4.1433039999999988</v>
      </c>
      <c r="L29" s="23">
        <v>0</v>
      </c>
      <c r="M29" s="23">
        <v>0.8824023999999997</v>
      </c>
      <c r="N29" s="23">
        <v>5.0621119999999991</v>
      </c>
      <c r="O29" s="23">
        <f t="shared" si="8"/>
        <v>17.335999999999999</v>
      </c>
      <c r="P29" s="24"/>
      <c r="Q29" s="81">
        <f t="shared" si="9"/>
        <v>17.335999999999999</v>
      </c>
      <c r="S29" s="78">
        <f t="shared" si="1"/>
        <v>7.2481815999999997</v>
      </c>
      <c r="T29" s="78">
        <f t="shared" si="2"/>
        <v>4.1433039999999988</v>
      </c>
      <c r="U29" s="78">
        <f t="shared" si="3"/>
        <v>0</v>
      </c>
      <c r="V29" s="78">
        <f t="shared" si="4"/>
        <v>0.8824023999999997</v>
      </c>
      <c r="W29" s="78">
        <f t="shared" si="5"/>
        <v>5.0621119999999991</v>
      </c>
    </row>
    <row r="30" spans="1:23">
      <c r="A30" s="8" t="s">
        <v>72</v>
      </c>
      <c r="B30" s="22">
        <v>18.664000000000001</v>
      </c>
      <c r="C30" s="22">
        <f t="shared" si="6"/>
        <v>18.664000000000001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7.8034183999999991</v>
      </c>
      <c r="K30" s="23">
        <v>4.4606959999999996</v>
      </c>
      <c r="L30" s="23">
        <v>0</v>
      </c>
      <c r="M30" s="23">
        <v>0.9499976</v>
      </c>
      <c r="N30" s="23">
        <v>5.4498879999999996</v>
      </c>
      <c r="O30" s="23">
        <f t="shared" si="8"/>
        <v>18.664000000000001</v>
      </c>
      <c r="P30" s="24"/>
      <c r="Q30" s="81">
        <f t="shared" si="9"/>
        <v>18.664000000000001</v>
      </c>
      <c r="S30" s="78">
        <f t="shared" si="1"/>
        <v>7.8034183999999991</v>
      </c>
      <c r="T30" s="78">
        <f t="shared" si="2"/>
        <v>4.4606959999999996</v>
      </c>
      <c r="U30" s="78">
        <f t="shared" si="3"/>
        <v>0</v>
      </c>
      <c r="V30" s="78">
        <f t="shared" si="4"/>
        <v>0.9499976</v>
      </c>
      <c r="W30" s="78">
        <f t="shared" si="5"/>
        <v>5.4498879999999996</v>
      </c>
    </row>
    <row r="31" spans="1:23">
      <c r="A31" s="8" t="s">
        <v>73</v>
      </c>
      <c r="B31" s="22">
        <v>18.22</v>
      </c>
      <c r="C31" s="22">
        <f t="shared" si="6"/>
        <v>18.22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7.6177819999999983</v>
      </c>
      <c r="K31" s="23">
        <v>4.3545799999999995</v>
      </c>
      <c r="L31" s="23">
        <v>0</v>
      </c>
      <c r="M31" s="23">
        <v>0.92739799999999972</v>
      </c>
      <c r="N31" s="23">
        <v>5.3202399999999992</v>
      </c>
      <c r="O31" s="23">
        <f t="shared" si="8"/>
        <v>18.22</v>
      </c>
      <c r="P31" s="24"/>
      <c r="Q31" s="81">
        <f t="shared" si="9"/>
        <v>18.22</v>
      </c>
      <c r="S31" s="78">
        <f t="shared" si="1"/>
        <v>7.6177819999999983</v>
      </c>
      <c r="T31" s="78">
        <f t="shared" si="2"/>
        <v>4.3545799999999995</v>
      </c>
      <c r="U31" s="78">
        <f t="shared" si="3"/>
        <v>0</v>
      </c>
      <c r="V31" s="78">
        <f t="shared" si="4"/>
        <v>0.92739799999999972</v>
      </c>
      <c r="W31" s="78">
        <f t="shared" si="5"/>
        <v>5.3202399999999992</v>
      </c>
    </row>
    <row r="32" spans="1:23">
      <c r="A32" s="8" t="s">
        <v>74</v>
      </c>
      <c r="B32" s="22">
        <v>16.916</v>
      </c>
      <c r="C32" s="22">
        <f t="shared" si="6"/>
        <v>16.916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7.0725795999999992</v>
      </c>
      <c r="K32" s="23">
        <v>4.0429239999999993</v>
      </c>
      <c r="L32" s="23">
        <v>0</v>
      </c>
      <c r="M32" s="23">
        <v>0.86102439999999991</v>
      </c>
      <c r="N32" s="23">
        <v>4.9394719999999994</v>
      </c>
      <c r="O32" s="23">
        <f t="shared" si="8"/>
        <v>16.916</v>
      </c>
      <c r="P32" s="24"/>
      <c r="Q32" s="81">
        <f t="shared" si="9"/>
        <v>16.916</v>
      </c>
      <c r="S32" s="78">
        <f t="shared" si="1"/>
        <v>7.0725795999999992</v>
      </c>
      <c r="T32" s="78">
        <f t="shared" si="2"/>
        <v>4.0429239999999993</v>
      </c>
      <c r="U32" s="78">
        <f t="shared" si="3"/>
        <v>0</v>
      </c>
      <c r="V32" s="78">
        <f t="shared" si="4"/>
        <v>0.86102439999999991</v>
      </c>
      <c r="W32" s="78">
        <f t="shared" si="5"/>
        <v>4.9394719999999994</v>
      </c>
    </row>
    <row r="33" spans="1:23">
      <c r="A33" s="8" t="s">
        <v>75</v>
      </c>
      <c r="B33" s="22">
        <v>16.128</v>
      </c>
      <c r="C33" s="22">
        <f t="shared" si="6"/>
        <v>16.128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6.7431167999999992</v>
      </c>
      <c r="K33" s="23">
        <v>3.8545919999999989</v>
      </c>
      <c r="L33" s="23">
        <v>0</v>
      </c>
      <c r="M33" s="23">
        <v>0.82091519999999996</v>
      </c>
      <c r="N33" s="23">
        <v>4.7093759999999989</v>
      </c>
      <c r="O33" s="23">
        <f t="shared" si="8"/>
        <v>16.128</v>
      </c>
      <c r="P33" s="24"/>
      <c r="Q33" s="81">
        <f t="shared" si="9"/>
        <v>16.128</v>
      </c>
      <c r="S33" s="78">
        <f t="shared" si="1"/>
        <v>6.7431167999999992</v>
      </c>
      <c r="T33" s="78">
        <f t="shared" si="2"/>
        <v>3.8545919999999989</v>
      </c>
      <c r="U33" s="78">
        <f t="shared" si="3"/>
        <v>0</v>
      </c>
      <c r="V33" s="78">
        <f t="shared" si="4"/>
        <v>0.82091519999999996</v>
      </c>
      <c r="W33" s="78">
        <f t="shared" si="5"/>
        <v>4.7093759999999989</v>
      </c>
    </row>
    <row r="34" spans="1:23">
      <c r="A34" s="8" t="s">
        <v>76</v>
      </c>
      <c r="B34" s="22">
        <v>17.108000000000001</v>
      </c>
      <c r="C34" s="22">
        <f t="shared" si="6"/>
        <v>17.108000000000001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7.1528547999999992</v>
      </c>
      <c r="K34" s="23">
        <v>4.088811999999999</v>
      </c>
      <c r="L34" s="23">
        <v>0</v>
      </c>
      <c r="M34" s="23">
        <v>0.87079719999999983</v>
      </c>
      <c r="N34" s="23">
        <v>4.9955359999999995</v>
      </c>
      <c r="O34" s="23">
        <f t="shared" si="8"/>
        <v>17.108000000000001</v>
      </c>
      <c r="P34" s="24"/>
      <c r="Q34" s="81">
        <f t="shared" si="9"/>
        <v>17.108000000000001</v>
      </c>
      <c r="S34" s="78">
        <f t="shared" si="1"/>
        <v>7.1528547999999992</v>
      </c>
      <c r="T34" s="78">
        <f t="shared" si="2"/>
        <v>4.088811999999999</v>
      </c>
      <c r="U34" s="78">
        <f t="shared" si="3"/>
        <v>0</v>
      </c>
      <c r="V34" s="78">
        <f t="shared" si="4"/>
        <v>0.87079719999999983</v>
      </c>
      <c r="W34" s="78">
        <f t="shared" si="5"/>
        <v>4.9955359999999995</v>
      </c>
    </row>
    <row r="35" spans="1:23">
      <c r="A35" s="8" t="s">
        <v>77</v>
      </c>
      <c r="B35" s="22">
        <v>19.18</v>
      </c>
      <c r="C35" s="22">
        <f t="shared" si="6"/>
        <v>19.18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8.0191579999999991</v>
      </c>
      <c r="K35" s="23">
        <v>4.5840199999999989</v>
      </c>
      <c r="L35" s="23">
        <v>0</v>
      </c>
      <c r="M35" s="23">
        <v>0.97626199999999985</v>
      </c>
      <c r="N35" s="23">
        <v>5.6005599999999989</v>
      </c>
      <c r="O35" s="23">
        <f t="shared" si="8"/>
        <v>19.18</v>
      </c>
      <c r="P35" s="24"/>
      <c r="Q35" s="81">
        <f t="shared" si="9"/>
        <v>19.18</v>
      </c>
      <c r="S35" s="78">
        <f t="shared" si="1"/>
        <v>8.0191579999999991</v>
      </c>
      <c r="T35" s="78">
        <f t="shared" si="2"/>
        <v>4.5840199999999989</v>
      </c>
      <c r="U35" s="78">
        <f t="shared" si="3"/>
        <v>0</v>
      </c>
      <c r="V35" s="78">
        <f t="shared" si="4"/>
        <v>0.97626199999999985</v>
      </c>
      <c r="W35" s="78">
        <f t="shared" si="5"/>
        <v>5.6005599999999989</v>
      </c>
    </row>
    <row r="36" spans="1:23">
      <c r="A36" s="8" t="s">
        <v>78</v>
      </c>
      <c r="B36" s="22">
        <v>18.739999999999998</v>
      </c>
      <c r="C36" s="22">
        <f t="shared" si="6"/>
        <v>18.739999999999998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7.8351939999999987</v>
      </c>
      <c r="K36" s="23">
        <v>4.4788599999999983</v>
      </c>
      <c r="L36" s="23">
        <v>0</v>
      </c>
      <c r="M36" s="23">
        <v>0.95386599999999977</v>
      </c>
      <c r="N36" s="23">
        <v>5.4720799999999992</v>
      </c>
      <c r="O36" s="23">
        <f t="shared" si="8"/>
        <v>18.739999999999998</v>
      </c>
      <c r="P36" s="24"/>
      <c r="Q36" s="81">
        <f t="shared" si="9"/>
        <v>18.739999999999998</v>
      </c>
      <c r="S36" s="78">
        <f t="shared" si="1"/>
        <v>7.8351939999999987</v>
      </c>
      <c r="T36" s="78">
        <f t="shared" si="2"/>
        <v>4.4788599999999983</v>
      </c>
      <c r="U36" s="78">
        <f t="shared" si="3"/>
        <v>0</v>
      </c>
      <c r="V36" s="78">
        <f t="shared" si="4"/>
        <v>0.95386599999999977</v>
      </c>
      <c r="W36" s="78">
        <f t="shared" si="5"/>
        <v>5.4720799999999992</v>
      </c>
    </row>
    <row r="37" spans="1:23">
      <c r="A37" s="8" t="s">
        <v>79</v>
      </c>
      <c r="B37" s="22">
        <v>17.012</v>
      </c>
      <c r="C37" s="22">
        <f t="shared" si="6"/>
        <v>17.012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7.1127171999999996</v>
      </c>
      <c r="K37" s="23">
        <v>4.0658679999999991</v>
      </c>
      <c r="L37" s="23">
        <v>0</v>
      </c>
      <c r="M37" s="23">
        <v>0.86591079999999998</v>
      </c>
      <c r="N37" s="23">
        <v>4.967503999999999</v>
      </c>
      <c r="O37" s="23">
        <f t="shared" si="8"/>
        <v>17.012</v>
      </c>
      <c r="P37" s="24"/>
      <c r="Q37" s="81">
        <f t="shared" si="9"/>
        <v>17.012</v>
      </c>
      <c r="S37" s="78">
        <f t="shared" si="1"/>
        <v>7.1127171999999996</v>
      </c>
      <c r="T37" s="78">
        <f t="shared" si="2"/>
        <v>4.0658679999999991</v>
      </c>
      <c r="U37" s="78">
        <f t="shared" si="3"/>
        <v>0</v>
      </c>
      <c r="V37" s="78">
        <f t="shared" si="4"/>
        <v>0.86591079999999998</v>
      </c>
      <c r="W37" s="78">
        <f t="shared" si="5"/>
        <v>4.967503999999999</v>
      </c>
    </row>
    <row r="38" spans="1:23">
      <c r="A38" s="8" t="s">
        <v>80</v>
      </c>
      <c r="B38" s="22">
        <v>18.007999999999999</v>
      </c>
      <c r="C38" s="22">
        <f t="shared" si="6"/>
        <v>18.007999999999999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7.5291447999999992</v>
      </c>
      <c r="K38" s="23">
        <v>4.3039119999999995</v>
      </c>
      <c r="L38" s="23">
        <v>0</v>
      </c>
      <c r="M38" s="23">
        <v>0.91660719999999984</v>
      </c>
      <c r="N38" s="23">
        <v>5.258335999999999</v>
      </c>
      <c r="O38" s="23">
        <f t="shared" si="8"/>
        <v>18.007999999999999</v>
      </c>
      <c r="P38" s="24"/>
      <c r="Q38" s="81">
        <f t="shared" si="9"/>
        <v>18.007999999999999</v>
      </c>
      <c r="S38" s="78">
        <f t="shared" si="1"/>
        <v>7.5291447999999992</v>
      </c>
      <c r="T38" s="78">
        <f t="shared" si="2"/>
        <v>4.3039119999999995</v>
      </c>
      <c r="U38" s="78">
        <f t="shared" si="3"/>
        <v>0</v>
      </c>
      <c r="V38" s="78">
        <f t="shared" si="4"/>
        <v>0.91660719999999984</v>
      </c>
      <c r="W38" s="78">
        <f t="shared" si="5"/>
        <v>5.258335999999999</v>
      </c>
    </row>
    <row r="39" spans="1:23">
      <c r="A39" s="8" t="s">
        <v>81</v>
      </c>
      <c r="B39" s="22">
        <v>18.164000000000001</v>
      </c>
      <c r="C39" s="22">
        <f t="shared" si="6"/>
        <v>18.164000000000001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7.5943683999999996</v>
      </c>
      <c r="K39" s="23">
        <v>4.3411959999999992</v>
      </c>
      <c r="L39" s="23">
        <v>0</v>
      </c>
      <c r="M39" s="23">
        <v>0.92454759999999991</v>
      </c>
      <c r="N39" s="23">
        <v>5.3038879999999997</v>
      </c>
      <c r="O39" s="23">
        <f t="shared" si="8"/>
        <v>18.164000000000001</v>
      </c>
      <c r="P39" s="24"/>
      <c r="Q39" s="81">
        <f t="shared" si="9"/>
        <v>18.164000000000001</v>
      </c>
      <c r="S39" s="78">
        <f t="shared" si="1"/>
        <v>7.5943683999999996</v>
      </c>
      <c r="T39" s="78">
        <f t="shared" si="2"/>
        <v>4.3411959999999992</v>
      </c>
      <c r="U39" s="78">
        <f t="shared" si="3"/>
        <v>0</v>
      </c>
      <c r="V39" s="78">
        <f t="shared" si="4"/>
        <v>0.92454759999999991</v>
      </c>
      <c r="W39" s="78">
        <f t="shared" si="5"/>
        <v>5.3038879999999997</v>
      </c>
    </row>
    <row r="40" spans="1:23">
      <c r="A40" s="8" t="s">
        <v>82</v>
      </c>
      <c r="B40" s="22">
        <v>18.28</v>
      </c>
      <c r="C40" s="22">
        <f t="shared" si="6"/>
        <v>18.28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7.642868</v>
      </c>
      <c r="K40" s="23">
        <v>4.3689199999999992</v>
      </c>
      <c r="L40" s="23">
        <v>0</v>
      </c>
      <c r="M40" s="23">
        <v>0.93045199999999995</v>
      </c>
      <c r="N40" s="23">
        <v>5.3377600000000003</v>
      </c>
      <c r="O40" s="23">
        <f t="shared" si="8"/>
        <v>18.28</v>
      </c>
      <c r="P40" s="24"/>
      <c r="Q40" s="81">
        <f t="shared" si="9"/>
        <v>18.28</v>
      </c>
      <c r="S40" s="78">
        <f t="shared" si="1"/>
        <v>7.642868</v>
      </c>
      <c r="T40" s="78">
        <f t="shared" si="2"/>
        <v>4.3689199999999992</v>
      </c>
      <c r="U40" s="78">
        <f t="shared" si="3"/>
        <v>0</v>
      </c>
      <c r="V40" s="78">
        <f t="shared" si="4"/>
        <v>0.93045199999999995</v>
      </c>
      <c r="W40" s="78">
        <f t="shared" si="5"/>
        <v>5.3377600000000003</v>
      </c>
    </row>
    <row r="41" spans="1:23">
      <c r="A41" s="8" t="s">
        <v>83</v>
      </c>
      <c r="B41" s="22">
        <v>17.088000000000001</v>
      </c>
      <c r="C41" s="22">
        <f t="shared" si="6"/>
        <v>17.088000000000001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7.1444927999999992</v>
      </c>
      <c r="K41" s="23">
        <v>4.0840319999999997</v>
      </c>
      <c r="L41" s="23">
        <v>0</v>
      </c>
      <c r="M41" s="23">
        <v>0.86977919999999986</v>
      </c>
      <c r="N41" s="23">
        <v>4.9896959999999995</v>
      </c>
      <c r="O41" s="23">
        <f t="shared" si="8"/>
        <v>17.088000000000001</v>
      </c>
      <c r="P41" s="24"/>
      <c r="Q41" s="81">
        <f t="shared" si="9"/>
        <v>17.088000000000001</v>
      </c>
      <c r="S41" s="78">
        <f t="shared" si="1"/>
        <v>7.1444927999999992</v>
      </c>
      <c r="T41" s="78">
        <f t="shared" si="2"/>
        <v>4.0840319999999997</v>
      </c>
      <c r="U41" s="78">
        <f t="shared" si="3"/>
        <v>0</v>
      </c>
      <c r="V41" s="78">
        <f t="shared" si="4"/>
        <v>0.86977919999999986</v>
      </c>
      <c r="W41" s="78">
        <f t="shared" si="5"/>
        <v>4.9896959999999995</v>
      </c>
    </row>
    <row r="42" spans="1:23">
      <c r="A42" s="8" t="s">
        <v>84</v>
      </c>
      <c r="B42" s="22">
        <v>16.936</v>
      </c>
      <c r="C42" s="22">
        <f t="shared" si="6"/>
        <v>16.936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7.0809415999999992</v>
      </c>
      <c r="K42" s="23">
        <v>4.0477039999999995</v>
      </c>
      <c r="L42" s="23">
        <v>0</v>
      </c>
      <c r="M42" s="23">
        <v>0.86204239999999988</v>
      </c>
      <c r="N42" s="23">
        <v>4.9453119999999995</v>
      </c>
      <c r="O42" s="23">
        <f t="shared" si="8"/>
        <v>16.936</v>
      </c>
      <c r="P42" s="24"/>
      <c r="Q42" s="81">
        <f t="shared" si="9"/>
        <v>16.936</v>
      </c>
      <c r="S42" s="78">
        <f t="shared" si="1"/>
        <v>7.0809415999999992</v>
      </c>
      <c r="T42" s="78">
        <f t="shared" si="2"/>
        <v>4.0477039999999995</v>
      </c>
      <c r="U42" s="78">
        <f t="shared" si="3"/>
        <v>0</v>
      </c>
      <c r="V42" s="78">
        <f t="shared" si="4"/>
        <v>0.86204239999999988</v>
      </c>
      <c r="W42" s="78">
        <f t="shared" si="5"/>
        <v>4.9453119999999995</v>
      </c>
    </row>
    <row r="43" spans="1:23">
      <c r="A43" s="8" t="s">
        <v>85</v>
      </c>
      <c r="B43" s="22">
        <v>16.952000000000002</v>
      </c>
      <c r="C43" s="22">
        <f t="shared" si="6"/>
        <v>16.952000000000002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7.0876311999999997</v>
      </c>
      <c r="K43" s="23">
        <v>4.0515279999999994</v>
      </c>
      <c r="L43" s="23">
        <v>0</v>
      </c>
      <c r="M43" s="23">
        <v>0.86285679999999998</v>
      </c>
      <c r="N43" s="23">
        <v>4.9499839999999997</v>
      </c>
      <c r="O43" s="23">
        <f t="shared" si="8"/>
        <v>16.952000000000002</v>
      </c>
      <c r="P43" s="24"/>
      <c r="Q43" s="81">
        <f t="shared" si="9"/>
        <v>16.952000000000002</v>
      </c>
      <c r="S43" s="78">
        <f t="shared" si="1"/>
        <v>7.0876311999999997</v>
      </c>
      <c r="T43" s="78">
        <f t="shared" si="2"/>
        <v>4.0515279999999994</v>
      </c>
      <c r="U43" s="78">
        <f t="shared" si="3"/>
        <v>0</v>
      </c>
      <c r="V43" s="78">
        <f t="shared" si="4"/>
        <v>0.86285679999999998</v>
      </c>
      <c r="W43" s="78">
        <f t="shared" si="5"/>
        <v>4.9499839999999997</v>
      </c>
    </row>
    <row r="44" spans="1:23">
      <c r="A44" s="8" t="s">
        <v>86</v>
      </c>
      <c r="B44" s="22">
        <v>18.103999999999999</v>
      </c>
      <c r="C44" s="22">
        <f t="shared" si="6"/>
        <v>18.103999999999999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7.5692823999999987</v>
      </c>
      <c r="K44" s="23">
        <v>4.3268559999999994</v>
      </c>
      <c r="L44" s="23">
        <v>0</v>
      </c>
      <c r="M44" s="23">
        <v>0.92149359999999969</v>
      </c>
      <c r="N44" s="23">
        <v>5.2863679999999995</v>
      </c>
      <c r="O44" s="23">
        <f t="shared" si="8"/>
        <v>18.103999999999999</v>
      </c>
      <c r="P44" s="24"/>
      <c r="Q44" s="81">
        <f t="shared" si="9"/>
        <v>18.103999999999999</v>
      </c>
      <c r="S44" s="78">
        <f t="shared" si="1"/>
        <v>7.5692823999999987</v>
      </c>
      <c r="T44" s="78">
        <f t="shared" si="2"/>
        <v>4.3268559999999994</v>
      </c>
      <c r="U44" s="78">
        <f t="shared" si="3"/>
        <v>0</v>
      </c>
      <c r="V44" s="78">
        <f t="shared" si="4"/>
        <v>0.92149359999999969</v>
      </c>
      <c r="W44" s="78">
        <f t="shared" si="5"/>
        <v>5.2863679999999995</v>
      </c>
    </row>
    <row r="45" spans="1:23">
      <c r="A45" s="8" t="s">
        <v>87</v>
      </c>
      <c r="B45" s="22">
        <v>18.815999999999999</v>
      </c>
      <c r="C45" s="22">
        <f t="shared" si="6"/>
        <v>18.815999999999999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7.8669695999999991</v>
      </c>
      <c r="K45" s="23">
        <v>4.4970239999999988</v>
      </c>
      <c r="L45" s="23">
        <v>0</v>
      </c>
      <c r="M45" s="23">
        <v>0.95773439999999976</v>
      </c>
      <c r="N45" s="23">
        <v>5.4942719999999987</v>
      </c>
      <c r="O45" s="23">
        <f t="shared" si="8"/>
        <v>18.815999999999999</v>
      </c>
      <c r="P45" s="24"/>
      <c r="Q45" s="81">
        <f t="shared" si="9"/>
        <v>18.815999999999999</v>
      </c>
      <c r="S45" s="78">
        <f t="shared" si="1"/>
        <v>7.8669695999999991</v>
      </c>
      <c r="T45" s="78">
        <f t="shared" si="2"/>
        <v>4.4970239999999988</v>
      </c>
      <c r="U45" s="78">
        <f t="shared" si="3"/>
        <v>0</v>
      </c>
      <c r="V45" s="78">
        <f t="shared" si="4"/>
        <v>0.95773439999999976</v>
      </c>
      <c r="W45" s="78">
        <f t="shared" si="5"/>
        <v>5.4942719999999987</v>
      </c>
    </row>
    <row r="46" spans="1:23">
      <c r="A46" s="8" t="s">
        <v>88</v>
      </c>
      <c r="B46" s="22">
        <v>18.068000000000001</v>
      </c>
      <c r="C46" s="22">
        <f t="shared" si="6"/>
        <v>18.068000000000001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7.5542308</v>
      </c>
      <c r="K46" s="23">
        <v>4.3182519999999993</v>
      </c>
      <c r="L46" s="23">
        <v>0</v>
      </c>
      <c r="M46" s="23">
        <v>0.91966119999999996</v>
      </c>
      <c r="N46" s="23">
        <v>5.2758559999999992</v>
      </c>
      <c r="O46" s="23">
        <f t="shared" si="8"/>
        <v>18.068000000000001</v>
      </c>
      <c r="P46" s="24"/>
      <c r="Q46" s="81">
        <f t="shared" si="9"/>
        <v>18.068000000000001</v>
      </c>
      <c r="S46" s="78">
        <f t="shared" si="1"/>
        <v>7.5542308</v>
      </c>
      <c r="T46" s="78">
        <f t="shared" si="2"/>
        <v>4.3182519999999993</v>
      </c>
      <c r="U46" s="78">
        <f t="shared" si="3"/>
        <v>0</v>
      </c>
      <c r="V46" s="78">
        <f t="shared" si="4"/>
        <v>0.91966119999999996</v>
      </c>
      <c r="W46" s="78">
        <f t="shared" si="5"/>
        <v>5.2758559999999992</v>
      </c>
    </row>
    <row r="47" spans="1:23">
      <c r="A47" s="8" t="s">
        <v>89</v>
      </c>
      <c r="B47" s="22">
        <v>17.931999999999999</v>
      </c>
      <c r="C47" s="22">
        <f t="shared" si="6"/>
        <v>17.931999999999999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7.4973691999999987</v>
      </c>
      <c r="K47" s="23">
        <v>4.285747999999999</v>
      </c>
      <c r="L47" s="23">
        <v>0</v>
      </c>
      <c r="M47" s="23">
        <v>0.91273879999999974</v>
      </c>
      <c r="N47" s="23">
        <v>5.2361439999999986</v>
      </c>
      <c r="O47" s="23">
        <f t="shared" si="8"/>
        <v>17.931999999999999</v>
      </c>
      <c r="P47" s="24"/>
      <c r="Q47" s="81">
        <f t="shared" si="9"/>
        <v>17.931999999999999</v>
      </c>
      <c r="S47" s="78">
        <f t="shared" si="1"/>
        <v>7.4973691999999987</v>
      </c>
      <c r="T47" s="78">
        <f t="shared" si="2"/>
        <v>4.285747999999999</v>
      </c>
      <c r="U47" s="78">
        <f t="shared" si="3"/>
        <v>0</v>
      </c>
      <c r="V47" s="78">
        <f t="shared" si="4"/>
        <v>0.91273879999999974</v>
      </c>
      <c r="W47" s="78">
        <f t="shared" si="5"/>
        <v>5.2361439999999986</v>
      </c>
    </row>
    <row r="48" spans="1:23">
      <c r="A48" s="8" t="s">
        <v>90</v>
      </c>
      <c r="B48" s="22">
        <v>18.007999999999999</v>
      </c>
      <c r="C48" s="22">
        <f t="shared" si="6"/>
        <v>18.007999999999999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7.5291447999999992</v>
      </c>
      <c r="K48" s="23">
        <v>4.3039119999999995</v>
      </c>
      <c r="L48" s="23">
        <v>0</v>
      </c>
      <c r="M48" s="23">
        <v>0.91660719999999984</v>
      </c>
      <c r="N48" s="23">
        <v>5.258335999999999</v>
      </c>
      <c r="O48" s="23">
        <f t="shared" si="8"/>
        <v>18.007999999999999</v>
      </c>
      <c r="P48" s="24"/>
      <c r="Q48" s="81">
        <f t="shared" si="9"/>
        <v>18.007999999999999</v>
      </c>
      <c r="S48" s="78">
        <f t="shared" si="1"/>
        <v>7.5291447999999992</v>
      </c>
      <c r="T48" s="78">
        <f t="shared" si="2"/>
        <v>4.3039119999999995</v>
      </c>
      <c r="U48" s="78">
        <f t="shared" si="3"/>
        <v>0</v>
      </c>
      <c r="V48" s="78">
        <f t="shared" si="4"/>
        <v>0.91660719999999984</v>
      </c>
      <c r="W48" s="78">
        <f t="shared" si="5"/>
        <v>5.258335999999999</v>
      </c>
    </row>
    <row r="49" spans="1:23">
      <c r="A49" s="8" t="s">
        <v>91</v>
      </c>
      <c r="B49" s="22">
        <v>17.492000000000001</v>
      </c>
      <c r="C49" s="22">
        <f t="shared" si="6"/>
        <v>17.492000000000001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7.3134052000000001</v>
      </c>
      <c r="K49" s="23">
        <v>4.1805879999999993</v>
      </c>
      <c r="L49" s="23">
        <v>0</v>
      </c>
      <c r="M49" s="23">
        <v>0.89034279999999988</v>
      </c>
      <c r="N49" s="23">
        <v>5.1076639999999998</v>
      </c>
      <c r="O49" s="23">
        <f t="shared" si="8"/>
        <v>17.492000000000001</v>
      </c>
      <c r="P49" s="24"/>
      <c r="Q49" s="81">
        <f t="shared" si="9"/>
        <v>17.492000000000001</v>
      </c>
      <c r="S49" s="78">
        <f t="shared" si="1"/>
        <v>7.3134052000000001</v>
      </c>
      <c r="T49" s="78">
        <f t="shared" si="2"/>
        <v>4.1805879999999993</v>
      </c>
      <c r="U49" s="78">
        <f t="shared" si="3"/>
        <v>0</v>
      </c>
      <c r="V49" s="78">
        <f t="shared" si="4"/>
        <v>0.89034279999999988</v>
      </c>
      <c r="W49" s="78">
        <f t="shared" si="5"/>
        <v>5.1076639999999998</v>
      </c>
    </row>
    <row r="50" spans="1:23">
      <c r="A50" s="8" t="s">
        <v>92</v>
      </c>
      <c r="B50" s="22">
        <v>17.128</v>
      </c>
      <c r="C50" s="22">
        <f t="shared" si="6"/>
        <v>17.128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7.1612168</v>
      </c>
      <c r="K50" s="23">
        <v>4.0935919999999992</v>
      </c>
      <c r="L50" s="23">
        <v>0</v>
      </c>
      <c r="M50" s="23">
        <v>0.87181519999999979</v>
      </c>
      <c r="N50" s="23">
        <v>5.0013759999999987</v>
      </c>
      <c r="O50" s="23">
        <f t="shared" si="8"/>
        <v>17.128</v>
      </c>
      <c r="P50" s="24"/>
      <c r="Q50" s="81">
        <f t="shared" si="9"/>
        <v>17.128</v>
      </c>
      <c r="S50" s="78">
        <f t="shared" si="1"/>
        <v>7.1612168</v>
      </c>
      <c r="T50" s="78">
        <f t="shared" si="2"/>
        <v>4.0935919999999992</v>
      </c>
      <c r="U50" s="78">
        <f t="shared" si="3"/>
        <v>0</v>
      </c>
      <c r="V50" s="78">
        <f t="shared" si="4"/>
        <v>0.87181519999999979</v>
      </c>
      <c r="W50" s="78">
        <f t="shared" si="5"/>
        <v>5.0013759999999987</v>
      </c>
    </row>
    <row r="51" spans="1:23">
      <c r="A51" s="8" t="s">
        <v>93</v>
      </c>
      <c r="B51" s="22">
        <v>16.876000000000001</v>
      </c>
      <c r="C51" s="22">
        <f t="shared" si="6"/>
        <v>16.876000000000001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7.0558556000000001</v>
      </c>
      <c r="K51" s="23">
        <v>4.0333639999999997</v>
      </c>
      <c r="L51" s="23">
        <v>0</v>
      </c>
      <c r="M51" s="23">
        <v>0.85898839999999999</v>
      </c>
      <c r="N51" s="23">
        <v>4.9277919999999993</v>
      </c>
      <c r="O51" s="23">
        <f t="shared" si="8"/>
        <v>16.876000000000001</v>
      </c>
      <c r="P51" s="24"/>
      <c r="Q51" s="81">
        <f t="shared" si="9"/>
        <v>16.876000000000001</v>
      </c>
      <c r="S51" s="78">
        <f t="shared" si="1"/>
        <v>7.0558556000000001</v>
      </c>
      <c r="T51" s="78">
        <f t="shared" si="2"/>
        <v>4.0333639999999997</v>
      </c>
      <c r="U51" s="78">
        <f t="shared" si="3"/>
        <v>0</v>
      </c>
      <c r="V51" s="78">
        <f t="shared" si="4"/>
        <v>0.85898839999999999</v>
      </c>
      <c r="W51" s="78">
        <f t="shared" si="5"/>
        <v>4.9277919999999993</v>
      </c>
    </row>
    <row r="52" spans="1:23">
      <c r="A52" s="8" t="s">
        <v>94</v>
      </c>
      <c r="B52" s="22">
        <v>17.972000000000001</v>
      </c>
      <c r="C52" s="22">
        <f t="shared" si="6"/>
        <v>17.972000000000001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7.5140931999999996</v>
      </c>
      <c r="K52" s="23">
        <v>4.2953079999999995</v>
      </c>
      <c r="L52" s="23">
        <v>0</v>
      </c>
      <c r="M52" s="23">
        <v>0.91477479999999989</v>
      </c>
      <c r="N52" s="23">
        <v>5.2478239999999996</v>
      </c>
      <c r="O52" s="23">
        <f t="shared" si="8"/>
        <v>17.972000000000001</v>
      </c>
      <c r="P52" s="24"/>
      <c r="Q52" s="81">
        <f t="shared" si="9"/>
        <v>17.972000000000001</v>
      </c>
      <c r="S52" s="78">
        <f t="shared" si="1"/>
        <v>7.5140931999999996</v>
      </c>
      <c r="T52" s="78">
        <f t="shared" si="2"/>
        <v>4.2953079999999995</v>
      </c>
      <c r="U52" s="78">
        <f t="shared" si="3"/>
        <v>0</v>
      </c>
      <c r="V52" s="78">
        <f t="shared" si="4"/>
        <v>0.91477479999999989</v>
      </c>
      <c r="W52" s="78">
        <f t="shared" si="5"/>
        <v>5.2478239999999996</v>
      </c>
    </row>
    <row r="53" spans="1:23">
      <c r="A53" s="8" t="s">
        <v>95</v>
      </c>
      <c r="B53" s="22">
        <v>18.047999999999998</v>
      </c>
      <c r="C53" s="22">
        <f t="shared" si="6"/>
        <v>18.047999999999998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7.5458687999999983</v>
      </c>
      <c r="K53" s="23">
        <v>4.3134719999999991</v>
      </c>
      <c r="L53" s="23">
        <v>0</v>
      </c>
      <c r="M53" s="23">
        <v>0.91864319999999977</v>
      </c>
      <c r="N53" s="23">
        <v>5.2700159999999983</v>
      </c>
      <c r="O53" s="23">
        <f t="shared" si="8"/>
        <v>18.047999999999998</v>
      </c>
      <c r="P53" s="24"/>
      <c r="Q53" s="81">
        <f t="shared" si="9"/>
        <v>18.047999999999998</v>
      </c>
      <c r="S53" s="78">
        <f t="shared" si="1"/>
        <v>7.5458687999999983</v>
      </c>
      <c r="T53" s="78">
        <f t="shared" si="2"/>
        <v>4.3134719999999991</v>
      </c>
      <c r="U53" s="78">
        <f t="shared" si="3"/>
        <v>0</v>
      </c>
      <c r="V53" s="78">
        <f t="shared" si="4"/>
        <v>0.91864319999999977</v>
      </c>
      <c r="W53" s="78">
        <f t="shared" si="5"/>
        <v>5.2700159999999983</v>
      </c>
    </row>
    <row r="54" spans="1:23">
      <c r="A54" s="8" t="s">
        <v>96</v>
      </c>
      <c r="B54" s="22">
        <v>17.3</v>
      </c>
      <c r="C54" s="22">
        <f t="shared" si="6"/>
        <v>17.3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7.2331300000000001</v>
      </c>
      <c r="K54" s="23">
        <v>4.1346999999999987</v>
      </c>
      <c r="L54" s="23">
        <v>0</v>
      </c>
      <c r="M54" s="23">
        <v>0.88056999999999985</v>
      </c>
      <c r="N54" s="23">
        <v>5.0515999999999996</v>
      </c>
      <c r="O54" s="23">
        <f t="shared" si="8"/>
        <v>17.3</v>
      </c>
      <c r="P54" s="24"/>
      <c r="Q54" s="81">
        <f t="shared" si="9"/>
        <v>17.3</v>
      </c>
      <c r="S54" s="78">
        <f t="shared" si="1"/>
        <v>7.2331300000000001</v>
      </c>
      <c r="T54" s="78">
        <f t="shared" si="2"/>
        <v>4.1346999999999987</v>
      </c>
      <c r="U54" s="78">
        <f t="shared" si="3"/>
        <v>0</v>
      </c>
      <c r="V54" s="78">
        <f t="shared" si="4"/>
        <v>0.88056999999999985</v>
      </c>
      <c r="W54" s="78">
        <f t="shared" si="5"/>
        <v>5.0515999999999996</v>
      </c>
    </row>
    <row r="55" spans="1:23">
      <c r="A55" s="8" t="s">
        <v>97</v>
      </c>
      <c r="B55" s="22">
        <v>16.952000000000002</v>
      </c>
      <c r="C55" s="22">
        <f t="shared" si="6"/>
        <v>16.952000000000002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7.0876311999999997</v>
      </c>
      <c r="K55" s="23">
        <v>4.0515279999999994</v>
      </c>
      <c r="L55" s="23">
        <v>0</v>
      </c>
      <c r="M55" s="23">
        <v>0.86285679999999998</v>
      </c>
      <c r="N55" s="23">
        <v>4.9499839999999997</v>
      </c>
      <c r="O55" s="23">
        <f t="shared" si="8"/>
        <v>16.952000000000002</v>
      </c>
      <c r="P55" s="24"/>
      <c r="Q55" s="81">
        <f t="shared" si="9"/>
        <v>16.952000000000002</v>
      </c>
      <c r="S55" s="78">
        <f t="shared" si="1"/>
        <v>7.0876311999999997</v>
      </c>
      <c r="T55" s="78">
        <f t="shared" si="2"/>
        <v>4.0515279999999994</v>
      </c>
      <c r="U55" s="78">
        <f t="shared" si="3"/>
        <v>0</v>
      </c>
      <c r="V55" s="78">
        <f t="shared" si="4"/>
        <v>0.86285679999999998</v>
      </c>
      <c r="W55" s="78">
        <f t="shared" si="5"/>
        <v>4.9499839999999997</v>
      </c>
    </row>
    <row r="56" spans="1:23">
      <c r="A56" s="8" t="s">
        <v>98</v>
      </c>
      <c r="B56" s="22">
        <v>17.952000000000002</v>
      </c>
      <c r="C56" s="22">
        <f t="shared" si="6"/>
        <v>17.952000000000002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7.5057312000000005</v>
      </c>
      <c r="K56" s="23">
        <v>4.2905279999999992</v>
      </c>
      <c r="L56" s="23">
        <v>0</v>
      </c>
      <c r="M56" s="23">
        <v>0.91375679999999992</v>
      </c>
      <c r="N56" s="23">
        <v>5.2419839999999995</v>
      </c>
      <c r="O56" s="23">
        <f t="shared" si="8"/>
        <v>17.952000000000002</v>
      </c>
      <c r="P56" s="24"/>
      <c r="Q56" s="81">
        <f t="shared" si="9"/>
        <v>17.952000000000002</v>
      </c>
      <c r="S56" s="78">
        <f t="shared" si="1"/>
        <v>7.5057312000000005</v>
      </c>
      <c r="T56" s="78">
        <f t="shared" si="2"/>
        <v>4.2905279999999992</v>
      </c>
      <c r="U56" s="78">
        <f t="shared" si="3"/>
        <v>0</v>
      </c>
      <c r="V56" s="78">
        <f t="shared" si="4"/>
        <v>0.91375679999999992</v>
      </c>
      <c r="W56" s="78">
        <f t="shared" si="5"/>
        <v>5.2419839999999995</v>
      </c>
    </row>
    <row r="57" spans="1:23">
      <c r="A57" s="8" t="s">
        <v>99</v>
      </c>
      <c r="B57" s="22">
        <v>17.896000000000001</v>
      </c>
      <c r="C57" s="22">
        <f t="shared" si="6"/>
        <v>17.896000000000001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7.4823176</v>
      </c>
      <c r="K57" s="23">
        <v>4.2771439999999998</v>
      </c>
      <c r="L57" s="23">
        <v>0</v>
      </c>
      <c r="M57" s="23">
        <v>0.91090639999999989</v>
      </c>
      <c r="N57" s="23">
        <v>5.2256320000000001</v>
      </c>
      <c r="O57" s="23">
        <f t="shared" si="8"/>
        <v>17.896000000000001</v>
      </c>
      <c r="P57" s="24"/>
      <c r="Q57" s="81">
        <f t="shared" si="9"/>
        <v>17.896000000000001</v>
      </c>
      <c r="S57" s="78">
        <f t="shared" si="1"/>
        <v>7.4823176</v>
      </c>
      <c r="T57" s="78">
        <f t="shared" si="2"/>
        <v>4.2771439999999998</v>
      </c>
      <c r="U57" s="78">
        <f t="shared" si="3"/>
        <v>0</v>
      </c>
      <c r="V57" s="78">
        <f t="shared" si="4"/>
        <v>0.91090639999999989</v>
      </c>
      <c r="W57" s="78">
        <f t="shared" si="5"/>
        <v>5.2256320000000001</v>
      </c>
    </row>
    <row r="58" spans="1:23">
      <c r="A58" s="8" t="s">
        <v>100</v>
      </c>
      <c r="B58" s="22">
        <v>18.047999999999998</v>
      </c>
      <c r="C58" s="22">
        <f t="shared" si="6"/>
        <v>18.047999999999998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7.5458687999999983</v>
      </c>
      <c r="K58" s="23">
        <v>4.3134719999999991</v>
      </c>
      <c r="L58" s="23">
        <v>0</v>
      </c>
      <c r="M58" s="23">
        <v>0.91864319999999977</v>
      </c>
      <c r="N58" s="23">
        <v>5.2700159999999983</v>
      </c>
      <c r="O58" s="23">
        <f t="shared" si="8"/>
        <v>18.047999999999998</v>
      </c>
      <c r="P58" s="24"/>
      <c r="Q58" s="81">
        <f t="shared" si="9"/>
        <v>18.047999999999998</v>
      </c>
      <c r="S58" s="78">
        <f t="shared" si="1"/>
        <v>7.5458687999999983</v>
      </c>
      <c r="T58" s="78">
        <f t="shared" si="2"/>
        <v>4.3134719999999991</v>
      </c>
      <c r="U58" s="78">
        <f t="shared" si="3"/>
        <v>0</v>
      </c>
      <c r="V58" s="78">
        <f t="shared" si="4"/>
        <v>0.91864319999999977</v>
      </c>
      <c r="W58" s="78">
        <f t="shared" si="5"/>
        <v>5.2700159999999983</v>
      </c>
    </row>
    <row r="59" spans="1:23">
      <c r="A59" s="8" t="s">
        <v>101</v>
      </c>
      <c r="B59" s="22">
        <v>17.239999999999998</v>
      </c>
      <c r="C59" s="22">
        <f t="shared" si="6"/>
        <v>17.239999999999998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7.2080439999999992</v>
      </c>
      <c r="K59" s="23">
        <v>4.1203599999999989</v>
      </c>
      <c r="L59" s="23">
        <v>0</v>
      </c>
      <c r="M59" s="23">
        <v>0.87751599999999985</v>
      </c>
      <c r="N59" s="23">
        <v>5.0340799999999986</v>
      </c>
      <c r="O59" s="23">
        <f t="shared" si="8"/>
        <v>17.239999999999998</v>
      </c>
      <c r="P59" s="24"/>
      <c r="Q59" s="81">
        <f t="shared" si="9"/>
        <v>17.239999999999998</v>
      </c>
      <c r="S59" s="78">
        <f t="shared" si="1"/>
        <v>7.2080439999999992</v>
      </c>
      <c r="T59" s="78">
        <f t="shared" si="2"/>
        <v>4.1203599999999989</v>
      </c>
      <c r="U59" s="78">
        <f t="shared" si="3"/>
        <v>0</v>
      </c>
      <c r="V59" s="78">
        <f t="shared" si="4"/>
        <v>0.87751599999999985</v>
      </c>
      <c r="W59" s="78">
        <f t="shared" si="5"/>
        <v>5.0340799999999986</v>
      </c>
    </row>
    <row r="60" spans="1:23">
      <c r="A60" s="8" t="s">
        <v>102</v>
      </c>
      <c r="B60" s="22">
        <v>18.007999999999999</v>
      </c>
      <c r="C60" s="22">
        <f t="shared" si="6"/>
        <v>18.007999999999999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7.5291447999999992</v>
      </c>
      <c r="K60" s="23">
        <v>4.3039119999999995</v>
      </c>
      <c r="L60" s="23">
        <v>0</v>
      </c>
      <c r="M60" s="23">
        <v>0.91660719999999984</v>
      </c>
      <c r="N60" s="23">
        <v>5.258335999999999</v>
      </c>
      <c r="O60" s="23">
        <f t="shared" si="8"/>
        <v>18.007999999999999</v>
      </c>
      <c r="P60" s="24"/>
      <c r="Q60" s="81">
        <f t="shared" si="9"/>
        <v>18.007999999999999</v>
      </c>
      <c r="S60" s="78">
        <f t="shared" si="1"/>
        <v>7.5291447999999992</v>
      </c>
      <c r="T60" s="78">
        <f t="shared" si="2"/>
        <v>4.3039119999999995</v>
      </c>
      <c r="U60" s="78">
        <f t="shared" si="3"/>
        <v>0</v>
      </c>
      <c r="V60" s="78">
        <f t="shared" si="4"/>
        <v>0.91660719999999984</v>
      </c>
      <c r="W60" s="78">
        <f t="shared" si="5"/>
        <v>5.258335999999999</v>
      </c>
    </row>
    <row r="61" spans="1:23">
      <c r="A61" s="8" t="s">
        <v>103</v>
      </c>
      <c r="B61" s="22">
        <v>17.376000000000001</v>
      </c>
      <c r="C61" s="22">
        <f t="shared" si="6"/>
        <v>17.376000000000001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7.2649055999999996</v>
      </c>
      <c r="K61" s="23">
        <v>4.1528639999999992</v>
      </c>
      <c r="L61" s="23">
        <v>0</v>
      </c>
      <c r="M61" s="23">
        <v>0.88443839999999996</v>
      </c>
      <c r="N61" s="23">
        <v>5.0737919999999992</v>
      </c>
      <c r="O61" s="23">
        <f t="shared" si="8"/>
        <v>17.376000000000001</v>
      </c>
      <c r="P61" s="24"/>
      <c r="Q61" s="81">
        <f t="shared" si="9"/>
        <v>17.376000000000001</v>
      </c>
      <c r="S61" s="78">
        <f t="shared" si="1"/>
        <v>7.2649055999999996</v>
      </c>
      <c r="T61" s="78">
        <f t="shared" si="2"/>
        <v>4.1528639999999992</v>
      </c>
      <c r="U61" s="78">
        <f t="shared" si="3"/>
        <v>0</v>
      </c>
      <c r="V61" s="78">
        <f t="shared" si="4"/>
        <v>0.88443839999999996</v>
      </c>
      <c r="W61" s="78">
        <f t="shared" si="5"/>
        <v>5.0737919999999992</v>
      </c>
    </row>
    <row r="62" spans="1:23">
      <c r="A62" s="8" t="s">
        <v>104</v>
      </c>
      <c r="B62" s="22">
        <v>17.896000000000001</v>
      </c>
      <c r="C62" s="22">
        <f t="shared" si="6"/>
        <v>17.896000000000001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7.4823176</v>
      </c>
      <c r="K62" s="23">
        <v>4.2771439999999998</v>
      </c>
      <c r="L62" s="23">
        <v>0</v>
      </c>
      <c r="M62" s="23">
        <v>0.91090639999999989</v>
      </c>
      <c r="N62" s="23">
        <v>5.2256320000000001</v>
      </c>
      <c r="O62" s="23">
        <f t="shared" si="8"/>
        <v>17.896000000000001</v>
      </c>
      <c r="P62" s="24"/>
      <c r="Q62" s="81">
        <f t="shared" si="9"/>
        <v>17.896000000000001</v>
      </c>
      <c r="S62" s="78">
        <f t="shared" si="1"/>
        <v>7.4823176</v>
      </c>
      <c r="T62" s="78">
        <f t="shared" si="2"/>
        <v>4.2771439999999998</v>
      </c>
      <c r="U62" s="78">
        <f t="shared" si="3"/>
        <v>0</v>
      </c>
      <c r="V62" s="78">
        <f t="shared" si="4"/>
        <v>0.91090639999999989</v>
      </c>
      <c r="W62" s="78">
        <f t="shared" si="5"/>
        <v>5.2256320000000001</v>
      </c>
    </row>
    <row r="63" spans="1:23">
      <c r="A63" s="8" t="s">
        <v>105</v>
      </c>
      <c r="B63" s="22">
        <v>16.664000000000001</v>
      </c>
      <c r="C63" s="22">
        <f t="shared" si="6"/>
        <v>16.664000000000001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6.9672183999999993</v>
      </c>
      <c r="K63" s="23">
        <v>3.9826959999999998</v>
      </c>
      <c r="L63" s="23">
        <v>0</v>
      </c>
      <c r="M63" s="23">
        <v>0.84819759999999988</v>
      </c>
      <c r="N63" s="23">
        <v>4.865888</v>
      </c>
      <c r="O63" s="23">
        <f t="shared" si="8"/>
        <v>16.664000000000001</v>
      </c>
      <c r="P63" s="24"/>
      <c r="Q63" s="81">
        <f t="shared" si="9"/>
        <v>16.664000000000001</v>
      </c>
      <c r="S63" s="78">
        <f t="shared" si="1"/>
        <v>6.9672183999999993</v>
      </c>
      <c r="T63" s="78">
        <f t="shared" si="2"/>
        <v>3.9826959999999998</v>
      </c>
      <c r="U63" s="78">
        <f t="shared" si="3"/>
        <v>0</v>
      </c>
      <c r="V63" s="78">
        <f t="shared" si="4"/>
        <v>0.84819759999999988</v>
      </c>
      <c r="W63" s="78">
        <f t="shared" si="5"/>
        <v>4.865888</v>
      </c>
    </row>
    <row r="64" spans="1:23">
      <c r="A64" s="8" t="s">
        <v>106</v>
      </c>
      <c r="B64" s="22">
        <v>18.739999999999998</v>
      </c>
      <c r="C64" s="22">
        <f t="shared" si="6"/>
        <v>18.739999999999998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7.8351939999999987</v>
      </c>
      <c r="K64" s="23">
        <v>4.4788599999999983</v>
      </c>
      <c r="L64" s="23">
        <v>0</v>
      </c>
      <c r="M64" s="23">
        <v>0.95386599999999977</v>
      </c>
      <c r="N64" s="23">
        <v>5.4720799999999992</v>
      </c>
      <c r="O64" s="23">
        <f t="shared" si="8"/>
        <v>18.739999999999998</v>
      </c>
      <c r="P64" s="24"/>
      <c r="Q64" s="81">
        <f t="shared" si="9"/>
        <v>18.739999999999998</v>
      </c>
      <c r="S64" s="78">
        <f t="shared" si="1"/>
        <v>7.8351939999999987</v>
      </c>
      <c r="T64" s="78">
        <f t="shared" si="2"/>
        <v>4.4788599999999983</v>
      </c>
      <c r="U64" s="78">
        <f t="shared" si="3"/>
        <v>0</v>
      </c>
      <c r="V64" s="78">
        <f t="shared" si="4"/>
        <v>0.95386599999999977</v>
      </c>
      <c r="W64" s="78">
        <f t="shared" si="5"/>
        <v>5.4720799999999992</v>
      </c>
    </row>
    <row r="65" spans="1:23">
      <c r="A65" s="8" t="s">
        <v>107</v>
      </c>
      <c r="B65" s="22">
        <v>18.568000000000001</v>
      </c>
      <c r="C65" s="22">
        <f t="shared" si="6"/>
        <v>18.568000000000001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7.7632808000000004</v>
      </c>
      <c r="K65" s="23">
        <v>4.4377519999999988</v>
      </c>
      <c r="L65" s="23">
        <v>0</v>
      </c>
      <c r="M65" s="23">
        <v>0.94511119999999993</v>
      </c>
      <c r="N65" s="23">
        <v>5.4218559999999991</v>
      </c>
      <c r="O65" s="23">
        <f t="shared" si="8"/>
        <v>18.568000000000001</v>
      </c>
      <c r="P65" s="24"/>
      <c r="Q65" s="81">
        <f t="shared" si="9"/>
        <v>18.568000000000001</v>
      </c>
      <c r="S65" s="78">
        <f t="shared" si="1"/>
        <v>7.7632808000000004</v>
      </c>
      <c r="T65" s="78">
        <f t="shared" si="2"/>
        <v>4.4377519999999988</v>
      </c>
      <c r="U65" s="78">
        <f t="shared" si="3"/>
        <v>0</v>
      </c>
      <c r="V65" s="78">
        <f t="shared" si="4"/>
        <v>0.94511119999999993</v>
      </c>
      <c r="W65" s="78">
        <f t="shared" si="5"/>
        <v>5.4218559999999991</v>
      </c>
    </row>
    <row r="66" spans="1:23">
      <c r="A66" s="8" t="s">
        <v>108</v>
      </c>
      <c r="B66" s="22">
        <v>15.956</v>
      </c>
      <c r="C66" s="22">
        <f t="shared" si="6"/>
        <v>15.956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6.6712035999999992</v>
      </c>
      <c r="K66" s="23">
        <v>3.813483999999999</v>
      </c>
      <c r="L66" s="23">
        <v>0</v>
      </c>
      <c r="M66" s="23">
        <v>0.81216039999999978</v>
      </c>
      <c r="N66" s="23">
        <v>4.6591519999999988</v>
      </c>
      <c r="O66" s="23">
        <f t="shared" si="8"/>
        <v>15.956</v>
      </c>
      <c r="P66" s="24"/>
      <c r="Q66" s="81">
        <f t="shared" si="9"/>
        <v>15.956</v>
      </c>
      <c r="S66" s="78">
        <f t="shared" si="1"/>
        <v>6.6712035999999992</v>
      </c>
      <c r="T66" s="78">
        <f t="shared" si="2"/>
        <v>3.813483999999999</v>
      </c>
      <c r="U66" s="78">
        <f t="shared" si="3"/>
        <v>0</v>
      </c>
      <c r="V66" s="78">
        <f t="shared" si="4"/>
        <v>0.81216039999999978</v>
      </c>
      <c r="W66" s="78">
        <f t="shared" si="5"/>
        <v>4.6591519999999988</v>
      </c>
    </row>
    <row r="67" spans="1:23">
      <c r="A67" s="8" t="s">
        <v>109</v>
      </c>
      <c r="B67" s="22">
        <v>16.472000000000001</v>
      </c>
      <c r="C67" s="22">
        <f t="shared" si="6"/>
        <v>16.472000000000001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6.8869431999999993</v>
      </c>
      <c r="K67" s="23">
        <v>3.9368079999999996</v>
      </c>
      <c r="L67" s="23">
        <v>0</v>
      </c>
      <c r="M67" s="23">
        <v>0.83842479999999997</v>
      </c>
      <c r="N67" s="23">
        <v>4.8098239999999999</v>
      </c>
      <c r="O67" s="23">
        <f t="shared" si="8"/>
        <v>16.472000000000001</v>
      </c>
      <c r="P67" s="24"/>
      <c r="Q67" s="81">
        <f t="shared" si="9"/>
        <v>16.472000000000001</v>
      </c>
      <c r="S67" s="78">
        <f t="shared" ref="S67" si="10">J67</f>
        <v>6.8869431999999993</v>
      </c>
      <c r="T67" s="78">
        <f t="shared" ref="T67" si="11">K67</f>
        <v>3.9368079999999996</v>
      </c>
      <c r="U67" s="78">
        <f t="shared" ref="U67" si="12">L67</f>
        <v>0</v>
      </c>
      <c r="V67" s="78">
        <f t="shared" ref="V67" si="13">M67</f>
        <v>0.83842479999999997</v>
      </c>
      <c r="W67" s="78">
        <f t="shared" ref="W67" si="14">N67</f>
        <v>4.8098239999999999</v>
      </c>
    </row>
    <row r="68" spans="1:23">
      <c r="A68" s="8" t="s">
        <v>110</v>
      </c>
      <c r="B68" s="22">
        <v>17.78</v>
      </c>
      <c r="C68" s="22">
        <f t="shared" ref="C68:C98" si="15">B68</f>
        <v>17.78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7.4338180000000005</v>
      </c>
      <c r="K68" s="23">
        <v>4.2494199999999998</v>
      </c>
      <c r="L68" s="23">
        <v>0</v>
      </c>
      <c r="M68" s="23">
        <v>0.90500199999999997</v>
      </c>
      <c r="N68" s="23">
        <v>5.1917599999999995</v>
      </c>
      <c r="O68" s="23">
        <f t="shared" ref="O68:O98" si="17">$C68*I68/$I68</f>
        <v>17.78</v>
      </c>
      <c r="P68" s="24"/>
      <c r="Q68" s="81">
        <f t="shared" ref="Q68:Q98" si="18">O68+P68</f>
        <v>17.78</v>
      </c>
      <c r="S68" s="78">
        <f>J68</f>
        <v>7.4338180000000005</v>
      </c>
      <c r="T68" s="78">
        <f t="shared" ref="T68:W68" si="19">K68</f>
        <v>4.2494199999999998</v>
      </c>
      <c r="U68" s="78">
        <f t="shared" si="19"/>
        <v>0</v>
      </c>
      <c r="V68" s="78">
        <f t="shared" si="19"/>
        <v>0.90500199999999997</v>
      </c>
      <c r="W68" s="78">
        <f t="shared" si="19"/>
        <v>5.1917599999999995</v>
      </c>
    </row>
    <row r="69" spans="1:23">
      <c r="A69" s="8" t="s">
        <v>111</v>
      </c>
      <c r="B69" s="22">
        <v>18.335999999999999</v>
      </c>
      <c r="C69" s="22">
        <f t="shared" si="15"/>
        <v>18.335999999999999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7.6662815999999987</v>
      </c>
      <c r="K69" s="23">
        <v>4.3823039999999986</v>
      </c>
      <c r="L69" s="23">
        <v>0</v>
      </c>
      <c r="M69" s="23">
        <v>0.93330239999999975</v>
      </c>
      <c r="N69" s="23">
        <v>5.354111999999998</v>
      </c>
      <c r="O69" s="23">
        <f t="shared" si="17"/>
        <v>18.335999999999999</v>
      </c>
      <c r="P69" s="24"/>
      <c r="Q69" s="81">
        <f t="shared" si="18"/>
        <v>18.335999999999999</v>
      </c>
      <c r="S69" s="78">
        <f t="shared" ref="S69:S98" si="20">J69</f>
        <v>7.6662815999999987</v>
      </c>
      <c r="T69" s="78">
        <f t="shared" ref="T69:T98" si="21">K69</f>
        <v>4.3823039999999986</v>
      </c>
      <c r="U69" s="78">
        <f t="shared" ref="U69:U98" si="22">L69</f>
        <v>0</v>
      </c>
      <c r="V69" s="78">
        <f t="shared" ref="V69:V98" si="23">M69</f>
        <v>0.93330239999999975</v>
      </c>
      <c r="W69" s="78">
        <f t="shared" ref="W69:W98" si="24">N69</f>
        <v>5.354111999999998</v>
      </c>
    </row>
    <row r="70" spans="1:23">
      <c r="A70" s="8" t="s">
        <v>112</v>
      </c>
      <c r="B70" s="22">
        <v>17.335999999999999</v>
      </c>
      <c r="C70" s="22">
        <f t="shared" si="15"/>
        <v>17.335999999999999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7.2481815999999997</v>
      </c>
      <c r="K70" s="23">
        <v>4.1433039999999988</v>
      </c>
      <c r="L70" s="23">
        <v>0</v>
      </c>
      <c r="M70" s="23">
        <v>0.8824023999999997</v>
      </c>
      <c r="N70" s="23">
        <v>5.0621119999999991</v>
      </c>
      <c r="O70" s="23">
        <f t="shared" si="17"/>
        <v>17.335999999999999</v>
      </c>
      <c r="P70" s="24"/>
      <c r="Q70" s="81">
        <f t="shared" si="18"/>
        <v>17.335999999999999</v>
      </c>
      <c r="S70" s="78">
        <f t="shared" si="20"/>
        <v>7.2481815999999997</v>
      </c>
      <c r="T70" s="78">
        <f t="shared" si="21"/>
        <v>4.1433039999999988</v>
      </c>
      <c r="U70" s="78">
        <f t="shared" si="22"/>
        <v>0</v>
      </c>
      <c r="V70" s="78">
        <f t="shared" si="23"/>
        <v>0.8824023999999997</v>
      </c>
      <c r="W70" s="78">
        <f t="shared" si="24"/>
        <v>5.0621119999999991</v>
      </c>
    </row>
    <row r="71" spans="1:23">
      <c r="A71" s="8" t="s">
        <v>113</v>
      </c>
      <c r="B71" s="22">
        <v>17.28</v>
      </c>
      <c r="C71" s="22">
        <f t="shared" si="15"/>
        <v>17.28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7.2247680000000001</v>
      </c>
      <c r="K71" s="23">
        <v>4.1299199999999994</v>
      </c>
      <c r="L71" s="23">
        <v>0</v>
      </c>
      <c r="M71" s="23">
        <v>0.87955199999999989</v>
      </c>
      <c r="N71" s="23">
        <v>5.0457599999999996</v>
      </c>
      <c r="O71" s="23">
        <f t="shared" si="17"/>
        <v>17.28</v>
      </c>
      <c r="P71" s="24"/>
      <c r="Q71" s="81">
        <f t="shared" si="18"/>
        <v>17.28</v>
      </c>
      <c r="S71" s="78">
        <f t="shared" si="20"/>
        <v>7.2247680000000001</v>
      </c>
      <c r="T71" s="78">
        <f t="shared" si="21"/>
        <v>4.1299199999999994</v>
      </c>
      <c r="U71" s="78">
        <f t="shared" si="22"/>
        <v>0</v>
      </c>
      <c r="V71" s="78">
        <f t="shared" si="23"/>
        <v>0.87955199999999989</v>
      </c>
      <c r="W71" s="78">
        <f t="shared" si="24"/>
        <v>5.0457599999999996</v>
      </c>
    </row>
    <row r="72" spans="1:23">
      <c r="A72" s="8" t="s">
        <v>114</v>
      </c>
      <c r="B72" s="22">
        <v>16.82</v>
      </c>
      <c r="C72" s="22">
        <f t="shared" si="15"/>
        <v>16.82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7.0324419999999996</v>
      </c>
      <c r="K72" s="23">
        <v>4.0199799999999994</v>
      </c>
      <c r="L72" s="23">
        <v>0</v>
      </c>
      <c r="M72" s="23">
        <v>0.85613799999999984</v>
      </c>
      <c r="N72" s="23">
        <v>4.9114399999999989</v>
      </c>
      <c r="O72" s="23">
        <f t="shared" si="17"/>
        <v>16.82</v>
      </c>
      <c r="P72" s="24"/>
      <c r="Q72" s="81">
        <f t="shared" si="18"/>
        <v>16.82</v>
      </c>
      <c r="S72" s="78">
        <f t="shared" si="20"/>
        <v>7.0324419999999996</v>
      </c>
      <c r="T72" s="78">
        <f t="shared" si="21"/>
        <v>4.0199799999999994</v>
      </c>
      <c r="U72" s="78">
        <f t="shared" si="22"/>
        <v>0</v>
      </c>
      <c r="V72" s="78">
        <f t="shared" si="23"/>
        <v>0.85613799999999984</v>
      </c>
      <c r="W72" s="78">
        <f t="shared" si="24"/>
        <v>4.9114399999999989</v>
      </c>
    </row>
    <row r="73" spans="1:23">
      <c r="A73" s="8" t="s">
        <v>115</v>
      </c>
      <c r="B73" s="22">
        <v>17.472000000000001</v>
      </c>
      <c r="C73" s="22">
        <f t="shared" si="15"/>
        <v>17.472000000000001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7.3050432000000001</v>
      </c>
      <c r="K73" s="23">
        <v>4.1758079999999991</v>
      </c>
      <c r="L73" s="23">
        <v>0</v>
      </c>
      <c r="M73" s="23">
        <v>0.8893247999999998</v>
      </c>
      <c r="N73" s="23">
        <v>5.1018239999999997</v>
      </c>
      <c r="O73" s="23">
        <f t="shared" si="17"/>
        <v>17.472000000000001</v>
      </c>
      <c r="P73" s="24"/>
      <c r="Q73" s="81">
        <f t="shared" si="18"/>
        <v>17.472000000000001</v>
      </c>
      <c r="S73" s="78">
        <f t="shared" si="20"/>
        <v>7.3050432000000001</v>
      </c>
      <c r="T73" s="78">
        <f t="shared" si="21"/>
        <v>4.1758079999999991</v>
      </c>
      <c r="U73" s="78">
        <f t="shared" si="22"/>
        <v>0</v>
      </c>
      <c r="V73" s="78">
        <f t="shared" si="23"/>
        <v>0.8893247999999998</v>
      </c>
      <c r="W73" s="78">
        <f t="shared" si="24"/>
        <v>5.1018239999999997</v>
      </c>
    </row>
    <row r="74" spans="1:23">
      <c r="A74" s="8" t="s">
        <v>116</v>
      </c>
      <c r="B74" s="22">
        <v>18.068000000000001</v>
      </c>
      <c r="C74" s="22">
        <f t="shared" si="15"/>
        <v>18.068000000000001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7.5542308</v>
      </c>
      <c r="K74" s="23">
        <v>4.3182519999999993</v>
      </c>
      <c r="L74" s="23">
        <v>0</v>
      </c>
      <c r="M74" s="23">
        <v>0.91966119999999996</v>
      </c>
      <c r="N74" s="23">
        <v>5.2758559999999992</v>
      </c>
      <c r="O74" s="23">
        <f t="shared" si="17"/>
        <v>18.068000000000001</v>
      </c>
      <c r="P74" s="24"/>
      <c r="Q74" s="81">
        <f t="shared" si="18"/>
        <v>18.068000000000001</v>
      </c>
      <c r="S74" s="78">
        <f t="shared" si="20"/>
        <v>7.5542308</v>
      </c>
      <c r="T74" s="78">
        <f t="shared" si="21"/>
        <v>4.3182519999999993</v>
      </c>
      <c r="U74" s="78">
        <f t="shared" si="22"/>
        <v>0</v>
      </c>
      <c r="V74" s="78">
        <f t="shared" si="23"/>
        <v>0.91966119999999996</v>
      </c>
      <c r="W74" s="78">
        <f t="shared" si="24"/>
        <v>5.2758559999999992</v>
      </c>
    </row>
    <row r="75" spans="1:23">
      <c r="A75" s="8" t="s">
        <v>117</v>
      </c>
      <c r="B75" s="22">
        <v>18.568000000000001</v>
      </c>
      <c r="C75" s="22">
        <f t="shared" si="15"/>
        <v>18.568000000000001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7.7632808000000004</v>
      </c>
      <c r="K75" s="23">
        <v>4.4377519999999988</v>
      </c>
      <c r="L75" s="23">
        <v>0</v>
      </c>
      <c r="M75" s="23">
        <v>0.94511119999999993</v>
      </c>
      <c r="N75" s="23">
        <v>5.4218559999999991</v>
      </c>
      <c r="O75" s="23">
        <f t="shared" si="17"/>
        <v>18.568000000000001</v>
      </c>
      <c r="P75" s="24"/>
      <c r="Q75" s="81">
        <f t="shared" si="18"/>
        <v>18.568000000000001</v>
      </c>
      <c r="S75" s="78">
        <f t="shared" si="20"/>
        <v>7.7632808000000004</v>
      </c>
      <c r="T75" s="78">
        <f t="shared" si="21"/>
        <v>4.4377519999999988</v>
      </c>
      <c r="U75" s="78">
        <f t="shared" si="22"/>
        <v>0</v>
      </c>
      <c r="V75" s="78">
        <f t="shared" si="23"/>
        <v>0.94511119999999993</v>
      </c>
      <c r="W75" s="78">
        <f t="shared" si="24"/>
        <v>5.4218559999999991</v>
      </c>
    </row>
    <row r="76" spans="1:23">
      <c r="A76" s="8" t="s">
        <v>118</v>
      </c>
      <c r="B76" s="22">
        <v>18.103999999999999</v>
      </c>
      <c r="C76" s="22">
        <f t="shared" si="15"/>
        <v>18.103999999999999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7.5692823999999987</v>
      </c>
      <c r="K76" s="23">
        <v>4.3268559999999994</v>
      </c>
      <c r="L76" s="23">
        <v>0</v>
      </c>
      <c r="M76" s="23">
        <v>0.92149359999999969</v>
      </c>
      <c r="N76" s="23">
        <v>5.2863679999999995</v>
      </c>
      <c r="O76" s="23">
        <f t="shared" si="17"/>
        <v>18.103999999999999</v>
      </c>
      <c r="P76" s="24"/>
      <c r="Q76" s="81">
        <f t="shared" si="18"/>
        <v>18.103999999999999</v>
      </c>
      <c r="S76" s="78">
        <f t="shared" si="20"/>
        <v>7.5692823999999987</v>
      </c>
      <c r="T76" s="78">
        <f t="shared" si="21"/>
        <v>4.3268559999999994</v>
      </c>
      <c r="U76" s="78">
        <f t="shared" si="22"/>
        <v>0</v>
      </c>
      <c r="V76" s="78">
        <f t="shared" si="23"/>
        <v>0.92149359999999969</v>
      </c>
      <c r="W76" s="78">
        <f t="shared" si="24"/>
        <v>5.2863679999999995</v>
      </c>
    </row>
    <row r="77" spans="1:23">
      <c r="A77" s="8" t="s">
        <v>119</v>
      </c>
      <c r="B77" s="22">
        <v>17.28</v>
      </c>
      <c r="C77" s="22">
        <f t="shared" si="15"/>
        <v>17.28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7.2247680000000001</v>
      </c>
      <c r="K77" s="23">
        <v>4.1299199999999994</v>
      </c>
      <c r="L77" s="23">
        <v>0</v>
      </c>
      <c r="M77" s="23">
        <v>0.87955199999999989</v>
      </c>
      <c r="N77" s="23">
        <v>5.0457599999999996</v>
      </c>
      <c r="O77" s="23">
        <f t="shared" si="17"/>
        <v>17.28</v>
      </c>
      <c r="P77" s="24"/>
      <c r="Q77" s="81">
        <f t="shared" si="18"/>
        <v>17.28</v>
      </c>
      <c r="S77" s="78">
        <f t="shared" si="20"/>
        <v>7.2247680000000001</v>
      </c>
      <c r="T77" s="78">
        <f t="shared" si="21"/>
        <v>4.1299199999999994</v>
      </c>
      <c r="U77" s="78">
        <f t="shared" si="22"/>
        <v>0</v>
      </c>
      <c r="V77" s="78">
        <f t="shared" si="23"/>
        <v>0.87955199999999989</v>
      </c>
      <c r="W77" s="78">
        <f t="shared" si="24"/>
        <v>5.0457599999999996</v>
      </c>
    </row>
    <row r="78" spans="1:23">
      <c r="A78" s="8" t="s">
        <v>120</v>
      </c>
      <c r="B78" s="22">
        <v>16.664000000000001</v>
      </c>
      <c r="C78" s="22">
        <f t="shared" si="15"/>
        <v>16.664000000000001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6.9672183999999993</v>
      </c>
      <c r="K78" s="23">
        <v>3.9826959999999998</v>
      </c>
      <c r="L78" s="23">
        <v>0</v>
      </c>
      <c r="M78" s="23">
        <v>0.84819759999999988</v>
      </c>
      <c r="N78" s="23">
        <v>4.865888</v>
      </c>
      <c r="O78" s="23">
        <f t="shared" si="17"/>
        <v>16.664000000000001</v>
      </c>
      <c r="P78" s="24"/>
      <c r="Q78" s="81">
        <f t="shared" si="18"/>
        <v>16.664000000000001</v>
      </c>
      <c r="S78" s="78">
        <f t="shared" si="20"/>
        <v>6.9672183999999993</v>
      </c>
      <c r="T78" s="78">
        <f t="shared" si="21"/>
        <v>3.9826959999999998</v>
      </c>
      <c r="U78" s="78">
        <f t="shared" si="22"/>
        <v>0</v>
      </c>
      <c r="V78" s="78">
        <f t="shared" si="23"/>
        <v>0.84819759999999988</v>
      </c>
      <c r="W78" s="78">
        <f t="shared" si="24"/>
        <v>4.865888</v>
      </c>
    </row>
    <row r="79" spans="1:23">
      <c r="A79" s="8" t="s">
        <v>121</v>
      </c>
      <c r="B79" s="22">
        <v>16.472000000000001</v>
      </c>
      <c r="C79" s="22">
        <f t="shared" si="15"/>
        <v>16.472000000000001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6.8869431999999993</v>
      </c>
      <c r="K79" s="23">
        <v>3.9368079999999996</v>
      </c>
      <c r="L79" s="23">
        <v>0</v>
      </c>
      <c r="M79" s="23">
        <v>0.83842479999999997</v>
      </c>
      <c r="N79" s="23">
        <v>4.8098239999999999</v>
      </c>
      <c r="O79" s="23">
        <f t="shared" si="17"/>
        <v>16.472000000000001</v>
      </c>
      <c r="P79" s="24"/>
      <c r="Q79" s="81">
        <f t="shared" si="18"/>
        <v>16.472000000000001</v>
      </c>
      <c r="S79" s="78">
        <f t="shared" si="20"/>
        <v>6.8869431999999993</v>
      </c>
      <c r="T79" s="78">
        <f t="shared" si="21"/>
        <v>3.9368079999999996</v>
      </c>
      <c r="U79" s="78">
        <f t="shared" si="22"/>
        <v>0</v>
      </c>
      <c r="V79" s="78">
        <f t="shared" si="23"/>
        <v>0.83842479999999997</v>
      </c>
      <c r="W79" s="78">
        <f t="shared" si="24"/>
        <v>4.8098239999999999</v>
      </c>
    </row>
    <row r="80" spans="1:23">
      <c r="A80" s="8" t="s">
        <v>122</v>
      </c>
      <c r="B80" s="22">
        <v>16.876000000000001</v>
      </c>
      <c r="C80" s="22">
        <f t="shared" si="15"/>
        <v>16.876000000000001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7.0558556000000001</v>
      </c>
      <c r="K80" s="23">
        <v>4.0333639999999997</v>
      </c>
      <c r="L80" s="23">
        <v>0</v>
      </c>
      <c r="M80" s="23">
        <v>0.85898839999999999</v>
      </c>
      <c r="N80" s="23">
        <v>4.9277919999999993</v>
      </c>
      <c r="O80" s="23">
        <f t="shared" si="17"/>
        <v>16.876000000000001</v>
      </c>
      <c r="P80" s="24"/>
      <c r="Q80" s="81">
        <f t="shared" si="18"/>
        <v>16.876000000000001</v>
      </c>
      <c r="S80" s="78">
        <f t="shared" si="20"/>
        <v>7.0558556000000001</v>
      </c>
      <c r="T80" s="78">
        <f t="shared" si="21"/>
        <v>4.0333639999999997</v>
      </c>
      <c r="U80" s="78">
        <f t="shared" si="22"/>
        <v>0</v>
      </c>
      <c r="V80" s="78">
        <f t="shared" si="23"/>
        <v>0.85898839999999999</v>
      </c>
      <c r="W80" s="78">
        <f t="shared" si="24"/>
        <v>4.9277919999999993</v>
      </c>
    </row>
    <row r="81" spans="1:23">
      <c r="A81" s="8" t="s">
        <v>123</v>
      </c>
      <c r="B81" s="22">
        <v>16.896000000000001</v>
      </c>
      <c r="C81" s="22">
        <f t="shared" si="15"/>
        <v>16.896000000000001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7.0642175999999992</v>
      </c>
      <c r="K81" s="23">
        <v>4.0381439999999991</v>
      </c>
      <c r="L81" s="23">
        <v>0</v>
      </c>
      <c r="M81" s="23">
        <v>0.86000639999999995</v>
      </c>
      <c r="N81" s="23">
        <v>4.9336319999999994</v>
      </c>
      <c r="O81" s="23">
        <f t="shared" si="17"/>
        <v>16.896000000000001</v>
      </c>
      <c r="P81" s="24"/>
      <c r="Q81" s="81">
        <f t="shared" si="18"/>
        <v>16.896000000000001</v>
      </c>
      <c r="S81" s="78">
        <f t="shared" si="20"/>
        <v>7.0642175999999992</v>
      </c>
      <c r="T81" s="78">
        <f t="shared" si="21"/>
        <v>4.0381439999999991</v>
      </c>
      <c r="U81" s="78">
        <f t="shared" si="22"/>
        <v>0</v>
      </c>
      <c r="V81" s="78">
        <f t="shared" si="23"/>
        <v>0.86000639999999995</v>
      </c>
      <c r="W81" s="78">
        <f t="shared" si="24"/>
        <v>4.9336319999999994</v>
      </c>
    </row>
    <row r="82" spans="1:23">
      <c r="A82" s="8" t="s">
        <v>124</v>
      </c>
      <c r="B82" s="22">
        <v>16.148</v>
      </c>
      <c r="C82" s="22">
        <f t="shared" si="15"/>
        <v>16.148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6.7514787999999992</v>
      </c>
      <c r="K82" s="23">
        <v>3.8593719999999991</v>
      </c>
      <c r="L82" s="23">
        <v>0</v>
      </c>
      <c r="M82" s="23">
        <v>0.82193319999999992</v>
      </c>
      <c r="N82" s="23">
        <v>4.715215999999999</v>
      </c>
      <c r="O82" s="23">
        <f t="shared" si="17"/>
        <v>16.148</v>
      </c>
      <c r="P82" s="24"/>
      <c r="Q82" s="81">
        <f t="shared" si="18"/>
        <v>16.148</v>
      </c>
      <c r="S82" s="78">
        <f t="shared" si="20"/>
        <v>6.7514787999999992</v>
      </c>
      <c r="T82" s="78">
        <f t="shared" si="21"/>
        <v>3.8593719999999991</v>
      </c>
      <c r="U82" s="78">
        <f t="shared" si="22"/>
        <v>0</v>
      </c>
      <c r="V82" s="78">
        <f t="shared" si="23"/>
        <v>0.82193319999999992</v>
      </c>
      <c r="W82" s="78">
        <f t="shared" si="24"/>
        <v>4.715215999999999</v>
      </c>
    </row>
    <row r="83" spans="1:23">
      <c r="A83" s="8" t="s">
        <v>125</v>
      </c>
      <c r="B83" s="22">
        <v>15.784000000000001</v>
      </c>
      <c r="C83" s="22">
        <f t="shared" si="15"/>
        <v>15.784000000000001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6.5992904000000001</v>
      </c>
      <c r="K83" s="23">
        <v>3.7723759999999995</v>
      </c>
      <c r="L83" s="23">
        <v>0</v>
      </c>
      <c r="M83" s="23">
        <v>0.80340559999999983</v>
      </c>
      <c r="N83" s="23">
        <v>4.6089279999999997</v>
      </c>
      <c r="O83" s="23">
        <f t="shared" si="17"/>
        <v>15.784000000000001</v>
      </c>
      <c r="P83" s="24"/>
      <c r="Q83" s="81">
        <f t="shared" si="18"/>
        <v>15.784000000000001</v>
      </c>
      <c r="S83" s="78">
        <f t="shared" si="20"/>
        <v>6.5992904000000001</v>
      </c>
      <c r="T83" s="78">
        <f t="shared" si="21"/>
        <v>3.7723759999999995</v>
      </c>
      <c r="U83" s="78">
        <f t="shared" si="22"/>
        <v>0</v>
      </c>
      <c r="V83" s="78">
        <f t="shared" si="23"/>
        <v>0.80340559999999983</v>
      </c>
      <c r="W83" s="78">
        <f t="shared" si="24"/>
        <v>4.6089279999999997</v>
      </c>
    </row>
    <row r="84" spans="1:23">
      <c r="A84" s="8" t="s">
        <v>126</v>
      </c>
      <c r="B84" s="22">
        <v>16.128</v>
      </c>
      <c r="C84" s="22">
        <f t="shared" si="15"/>
        <v>16.128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6.7431167999999992</v>
      </c>
      <c r="K84" s="23">
        <v>3.8545919999999989</v>
      </c>
      <c r="L84" s="23">
        <v>0</v>
      </c>
      <c r="M84" s="23">
        <v>0.82091519999999996</v>
      </c>
      <c r="N84" s="23">
        <v>4.7093759999999989</v>
      </c>
      <c r="O84" s="23">
        <f t="shared" si="17"/>
        <v>16.128</v>
      </c>
      <c r="P84" s="24"/>
      <c r="Q84" s="81">
        <f t="shared" si="18"/>
        <v>16.128</v>
      </c>
      <c r="S84" s="78">
        <f t="shared" si="20"/>
        <v>6.7431167999999992</v>
      </c>
      <c r="T84" s="78">
        <f t="shared" si="21"/>
        <v>3.8545919999999989</v>
      </c>
      <c r="U84" s="78">
        <f t="shared" si="22"/>
        <v>0</v>
      </c>
      <c r="V84" s="78">
        <f t="shared" si="23"/>
        <v>0.82091519999999996</v>
      </c>
      <c r="W84" s="78">
        <f t="shared" si="24"/>
        <v>4.7093759999999989</v>
      </c>
    </row>
    <row r="85" spans="1:23">
      <c r="A85" s="8" t="s">
        <v>127</v>
      </c>
      <c r="B85" s="22">
        <v>16.34</v>
      </c>
      <c r="C85" s="22">
        <f t="shared" si="15"/>
        <v>16.34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6.8317540000000001</v>
      </c>
      <c r="K85" s="23">
        <v>3.9052599999999988</v>
      </c>
      <c r="L85" s="23">
        <v>0</v>
      </c>
      <c r="M85" s="23">
        <v>0.83170599999999983</v>
      </c>
      <c r="N85" s="23">
        <v>4.7712799999999991</v>
      </c>
      <c r="O85" s="23">
        <f t="shared" si="17"/>
        <v>16.34</v>
      </c>
      <c r="P85" s="24"/>
      <c r="Q85" s="81">
        <f t="shared" si="18"/>
        <v>16.34</v>
      </c>
      <c r="S85" s="78">
        <f t="shared" si="20"/>
        <v>6.8317540000000001</v>
      </c>
      <c r="T85" s="78">
        <f t="shared" si="21"/>
        <v>3.9052599999999988</v>
      </c>
      <c r="U85" s="78">
        <f t="shared" si="22"/>
        <v>0</v>
      </c>
      <c r="V85" s="78">
        <f t="shared" si="23"/>
        <v>0.83170599999999983</v>
      </c>
      <c r="W85" s="78">
        <f t="shared" si="24"/>
        <v>4.7712799999999991</v>
      </c>
    </row>
    <row r="86" spans="1:23">
      <c r="A86" s="8" t="s">
        <v>128</v>
      </c>
      <c r="B86" s="22">
        <v>16.78</v>
      </c>
      <c r="C86" s="22">
        <f t="shared" si="15"/>
        <v>16.78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7.0157179999999997</v>
      </c>
      <c r="K86" s="23">
        <v>4.0104199999999999</v>
      </c>
      <c r="L86" s="23">
        <v>0</v>
      </c>
      <c r="M86" s="23">
        <v>0.85410199999999992</v>
      </c>
      <c r="N86" s="23">
        <v>4.8997599999999997</v>
      </c>
      <c r="O86" s="23">
        <f t="shared" si="17"/>
        <v>16.78</v>
      </c>
      <c r="P86" s="24"/>
      <c r="Q86" s="81">
        <f t="shared" si="18"/>
        <v>16.78</v>
      </c>
      <c r="S86" s="78">
        <f t="shared" si="20"/>
        <v>7.0157179999999997</v>
      </c>
      <c r="T86" s="78">
        <f t="shared" si="21"/>
        <v>4.0104199999999999</v>
      </c>
      <c r="U86" s="78">
        <f t="shared" si="22"/>
        <v>0</v>
      </c>
      <c r="V86" s="78">
        <f t="shared" si="23"/>
        <v>0.85410199999999992</v>
      </c>
      <c r="W86" s="78">
        <f t="shared" si="24"/>
        <v>4.8997599999999997</v>
      </c>
    </row>
    <row r="87" spans="1:23">
      <c r="A87" s="8" t="s">
        <v>129</v>
      </c>
      <c r="B87" s="22">
        <v>16.416</v>
      </c>
      <c r="C87" s="22">
        <f t="shared" si="15"/>
        <v>16.416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6.8635295999999997</v>
      </c>
      <c r="K87" s="23">
        <v>3.9234239999999994</v>
      </c>
      <c r="L87" s="23">
        <v>0</v>
      </c>
      <c r="M87" s="23">
        <v>0.83557439999999983</v>
      </c>
      <c r="N87" s="23">
        <v>4.7934719999999995</v>
      </c>
      <c r="O87" s="23">
        <f t="shared" si="17"/>
        <v>16.416</v>
      </c>
      <c r="P87" s="24"/>
      <c r="Q87" s="81">
        <f t="shared" si="18"/>
        <v>16.416</v>
      </c>
      <c r="S87" s="78">
        <f t="shared" si="20"/>
        <v>6.8635295999999997</v>
      </c>
      <c r="T87" s="78">
        <f t="shared" si="21"/>
        <v>3.9234239999999994</v>
      </c>
      <c r="U87" s="78">
        <f t="shared" si="22"/>
        <v>0</v>
      </c>
      <c r="V87" s="78">
        <f t="shared" si="23"/>
        <v>0.83557439999999983</v>
      </c>
      <c r="W87" s="78">
        <f t="shared" si="24"/>
        <v>4.7934719999999995</v>
      </c>
    </row>
    <row r="88" spans="1:23">
      <c r="A88" s="8" t="s">
        <v>130</v>
      </c>
      <c r="B88" s="22">
        <v>16.588000000000001</v>
      </c>
      <c r="C88" s="22">
        <f t="shared" si="15"/>
        <v>16.588000000000001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6.9354427999999997</v>
      </c>
      <c r="K88" s="23">
        <v>3.9645319999999993</v>
      </c>
      <c r="L88" s="23">
        <v>0</v>
      </c>
      <c r="M88" s="23">
        <v>0.84432919999999989</v>
      </c>
      <c r="N88" s="23">
        <v>4.8436959999999996</v>
      </c>
      <c r="O88" s="23">
        <f t="shared" si="17"/>
        <v>16.588000000000001</v>
      </c>
      <c r="P88" s="24"/>
      <c r="Q88" s="81">
        <f t="shared" si="18"/>
        <v>16.588000000000001</v>
      </c>
      <c r="S88" s="78">
        <f t="shared" si="20"/>
        <v>6.9354427999999997</v>
      </c>
      <c r="T88" s="78">
        <f t="shared" si="21"/>
        <v>3.9645319999999993</v>
      </c>
      <c r="U88" s="78">
        <f t="shared" si="22"/>
        <v>0</v>
      </c>
      <c r="V88" s="78">
        <f t="shared" si="23"/>
        <v>0.84432919999999989</v>
      </c>
      <c r="W88" s="78">
        <f t="shared" si="24"/>
        <v>4.8436959999999996</v>
      </c>
    </row>
    <row r="89" spans="1:23">
      <c r="A89" s="8" t="s">
        <v>131</v>
      </c>
      <c r="B89" s="22">
        <v>16.856000000000002</v>
      </c>
      <c r="C89" s="22">
        <f t="shared" si="15"/>
        <v>16.856000000000002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7.0474936000000001</v>
      </c>
      <c r="K89" s="23">
        <v>4.0285839999999995</v>
      </c>
      <c r="L89" s="23">
        <v>0</v>
      </c>
      <c r="M89" s="23">
        <v>0.85797040000000002</v>
      </c>
      <c r="N89" s="23">
        <v>4.9219520000000001</v>
      </c>
      <c r="O89" s="23">
        <f t="shared" si="17"/>
        <v>16.856000000000002</v>
      </c>
      <c r="P89" s="24"/>
      <c r="Q89" s="81">
        <f t="shared" si="18"/>
        <v>16.856000000000002</v>
      </c>
      <c r="S89" s="78">
        <f t="shared" si="20"/>
        <v>7.0474936000000001</v>
      </c>
      <c r="T89" s="78">
        <f t="shared" si="21"/>
        <v>4.0285839999999995</v>
      </c>
      <c r="U89" s="78">
        <f t="shared" si="22"/>
        <v>0</v>
      </c>
      <c r="V89" s="78">
        <f t="shared" si="23"/>
        <v>0.85797040000000002</v>
      </c>
      <c r="W89" s="78">
        <f t="shared" si="24"/>
        <v>4.9219520000000001</v>
      </c>
    </row>
    <row r="90" spans="1:23">
      <c r="A90" s="8" t="s">
        <v>132</v>
      </c>
      <c r="B90" s="22">
        <v>17.431999999999999</v>
      </c>
      <c r="C90" s="22">
        <f t="shared" si="15"/>
        <v>17.431999999999999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7.2883191999999983</v>
      </c>
      <c r="K90" s="23">
        <v>4.1662479999999986</v>
      </c>
      <c r="L90" s="23">
        <v>0</v>
      </c>
      <c r="M90" s="23">
        <v>0.88728879999999977</v>
      </c>
      <c r="N90" s="23">
        <v>5.0901439999999987</v>
      </c>
      <c r="O90" s="23">
        <f t="shared" si="17"/>
        <v>17.431999999999999</v>
      </c>
      <c r="P90" s="24"/>
      <c r="Q90" s="81">
        <f t="shared" si="18"/>
        <v>17.431999999999999</v>
      </c>
      <c r="S90" s="78">
        <f t="shared" si="20"/>
        <v>7.2883191999999983</v>
      </c>
      <c r="T90" s="78">
        <f t="shared" si="21"/>
        <v>4.1662479999999986</v>
      </c>
      <c r="U90" s="78">
        <f t="shared" si="22"/>
        <v>0</v>
      </c>
      <c r="V90" s="78">
        <f t="shared" si="23"/>
        <v>0.88728879999999977</v>
      </c>
      <c r="W90" s="78">
        <f t="shared" si="24"/>
        <v>5.0901439999999987</v>
      </c>
    </row>
    <row r="91" spans="1:23">
      <c r="A91" s="8" t="s">
        <v>133</v>
      </c>
      <c r="B91" s="22">
        <v>18.22</v>
      </c>
      <c r="C91" s="22">
        <f t="shared" si="15"/>
        <v>18.22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7.6177819999999983</v>
      </c>
      <c r="K91" s="23">
        <v>4.3545799999999995</v>
      </c>
      <c r="L91" s="23">
        <v>0</v>
      </c>
      <c r="M91" s="23">
        <v>0.92739799999999972</v>
      </c>
      <c r="N91" s="23">
        <v>5.3202399999999992</v>
      </c>
      <c r="O91" s="23">
        <f t="shared" si="17"/>
        <v>18.22</v>
      </c>
      <c r="P91" s="24"/>
      <c r="Q91" s="81">
        <f t="shared" si="18"/>
        <v>18.22</v>
      </c>
      <c r="S91" s="78">
        <f t="shared" si="20"/>
        <v>7.6177819999999983</v>
      </c>
      <c r="T91" s="78">
        <f t="shared" si="21"/>
        <v>4.3545799999999995</v>
      </c>
      <c r="U91" s="78">
        <f t="shared" si="22"/>
        <v>0</v>
      </c>
      <c r="V91" s="78">
        <f t="shared" si="23"/>
        <v>0.92739799999999972</v>
      </c>
      <c r="W91" s="78">
        <f t="shared" si="24"/>
        <v>5.3202399999999992</v>
      </c>
    </row>
    <row r="92" spans="1:23">
      <c r="A92" s="8" t="s">
        <v>134</v>
      </c>
      <c r="B92" s="22">
        <v>17.32</v>
      </c>
      <c r="C92" s="22">
        <f t="shared" si="15"/>
        <v>17.32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7.241492</v>
      </c>
      <c r="K92" s="23">
        <v>4.1394799999999989</v>
      </c>
      <c r="L92" s="23">
        <v>0</v>
      </c>
      <c r="M92" s="23">
        <v>0.88158799999999982</v>
      </c>
      <c r="N92" s="23">
        <v>5.0574399999999988</v>
      </c>
      <c r="O92" s="23">
        <f t="shared" si="17"/>
        <v>17.32</v>
      </c>
      <c r="P92" s="24"/>
      <c r="Q92" s="81">
        <f t="shared" si="18"/>
        <v>17.32</v>
      </c>
      <c r="S92" s="78">
        <f t="shared" si="20"/>
        <v>7.241492</v>
      </c>
      <c r="T92" s="78">
        <f t="shared" si="21"/>
        <v>4.1394799999999989</v>
      </c>
      <c r="U92" s="78">
        <f t="shared" si="22"/>
        <v>0</v>
      </c>
      <c r="V92" s="78">
        <f t="shared" si="23"/>
        <v>0.88158799999999982</v>
      </c>
      <c r="W92" s="78">
        <f t="shared" si="24"/>
        <v>5.0574399999999988</v>
      </c>
    </row>
    <row r="93" spans="1:23">
      <c r="A93" s="8" t="s">
        <v>135</v>
      </c>
      <c r="B93" s="22">
        <v>17.143999999999998</v>
      </c>
      <c r="C93" s="22">
        <f t="shared" si="15"/>
        <v>17.143999999999998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7.1679063999999988</v>
      </c>
      <c r="K93" s="23">
        <v>4.0974159999999991</v>
      </c>
      <c r="L93" s="23">
        <v>0</v>
      </c>
      <c r="M93" s="23">
        <v>0.87262959999999978</v>
      </c>
      <c r="N93" s="23">
        <v>5.0060479999999989</v>
      </c>
      <c r="O93" s="23">
        <f t="shared" si="17"/>
        <v>17.143999999999998</v>
      </c>
      <c r="P93" s="24"/>
      <c r="Q93" s="81">
        <f t="shared" si="18"/>
        <v>17.143999999999998</v>
      </c>
      <c r="S93" s="78">
        <f t="shared" si="20"/>
        <v>7.1679063999999988</v>
      </c>
      <c r="T93" s="78">
        <f t="shared" si="21"/>
        <v>4.0974159999999991</v>
      </c>
      <c r="U93" s="78">
        <f t="shared" si="22"/>
        <v>0</v>
      </c>
      <c r="V93" s="78">
        <f t="shared" si="23"/>
        <v>0.87262959999999978</v>
      </c>
      <c r="W93" s="78">
        <f t="shared" si="24"/>
        <v>5.0060479999999989</v>
      </c>
    </row>
    <row r="94" spans="1:23">
      <c r="A94" s="8" t="s">
        <v>136</v>
      </c>
      <c r="B94" s="22">
        <v>17.032</v>
      </c>
      <c r="C94" s="22">
        <f t="shared" si="15"/>
        <v>17.032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7.1210791999999996</v>
      </c>
      <c r="K94" s="23">
        <v>4.0706479999999994</v>
      </c>
      <c r="L94" s="23">
        <v>0</v>
      </c>
      <c r="M94" s="23">
        <v>0.86692879999999994</v>
      </c>
      <c r="N94" s="23">
        <v>4.9733439999999991</v>
      </c>
      <c r="O94" s="23">
        <f t="shared" si="17"/>
        <v>17.032</v>
      </c>
      <c r="P94" s="24"/>
      <c r="Q94" s="81">
        <f t="shared" si="18"/>
        <v>17.032</v>
      </c>
      <c r="S94" s="78">
        <f t="shared" si="20"/>
        <v>7.1210791999999996</v>
      </c>
      <c r="T94" s="78">
        <f t="shared" si="21"/>
        <v>4.0706479999999994</v>
      </c>
      <c r="U94" s="78">
        <f t="shared" si="22"/>
        <v>0</v>
      </c>
      <c r="V94" s="78">
        <f t="shared" si="23"/>
        <v>0.86692879999999994</v>
      </c>
      <c r="W94" s="78">
        <f t="shared" si="24"/>
        <v>4.9733439999999991</v>
      </c>
    </row>
    <row r="95" spans="1:23">
      <c r="A95" s="8" t="s">
        <v>137</v>
      </c>
      <c r="B95" s="22">
        <v>17.108000000000001</v>
      </c>
      <c r="C95" s="22">
        <f t="shared" si="15"/>
        <v>17.108000000000001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7.1528547999999992</v>
      </c>
      <c r="K95" s="23">
        <v>4.088811999999999</v>
      </c>
      <c r="L95" s="23">
        <v>0</v>
      </c>
      <c r="M95" s="23">
        <v>0.87079719999999983</v>
      </c>
      <c r="N95" s="23">
        <v>4.9955359999999995</v>
      </c>
      <c r="O95" s="23">
        <f t="shared" si="17"/>
        <v>17.108000000000001</v>
      </c>
      <c r="P95" s="24"/>
      <c r="Q95" s="81">
        <f t="shared" si="18"/>
        <v>17.108000000000001</v>
      </c>
      <c r="S95" s="78">
        <f t="shared" si="20"/>
        <v>7.1528547999999992</v>
      </c>
      <c r="T95" s="78">
        <f t="shared" si="21"/>
        <v>4.088811999999999</v>
      </c>
      <c r="U95" s="78">
        <f t="shared" si="22"/>
        <v>0</v>
      </c>
      <c r="V95" s="78">
        <f t="shared" si="23"/>
        <v>0.87079719999999983</v>
      </c>
      <c r="W95" s="78">
        <f t="shared" si="24"/>
        <v>4.9955359999999995</v>
      </c>
    </row>
    <row r="96" spans="1:23">
      <c r="A96" s="8" t="s">
        <v>138</v>
      </c>
      <c r="B96" s="22">
        <v>17.204000000000001</v>
      </c>
      <c r="C96" s="22">
        <f t="shared" si="15"/>
        <v>17.204000000000001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7.1929923999999996</v>
      </c>
      <c r="K96" s="23">
        <v>4.1117559999999989</v>
      </c>
      <c r="L96" s="23">
        <v>0</v>
      </c>
      <c r="M96" s="23">
        <v>0.8756835999999999</v>
      </c>
      <c r="N96" s="23">
        <v>5.0235679999999991</v>
      </c>
      <c r="O96" s="23">
        <f t="shared" si="17"/>
        <v>17.204000000000001</v>
      </c>
      <c r="P96" s="24"/>
      <c r="Q96" s="81">
        <f t="shared" si="18"/>
        <v>17.204000000000001</v>
      </c>
      <c r="S96" s="78">
        <f t="shared" si="20"/>
        <v>7.1929923999999996</v>
      </c>
      <c r="T96" s="78">
        <f t="shared" si="21"/>
        <v>4.1117559999999989</v>
      </c>
      <c r="U96" s="78">
        <f t="shared" si="22"/>
        <v>0</v>
      </c>
      <c r="V96" s="78">
        <f t="shared" si="23"/>
        <v>0.8756835999999999</v>
      </c>
      <c r="W96" s="78">
        <f t="shared" si="24"/>
        <v>5.0235679999999991</v>
      </c>
    </row>
    <row r="97" spans="1:26">
      <c r="A97" s="8" t="s">
        <v>139</v>
      </c>
      <c r="B97" s="22">
        <v>18.7</v>
      </c>
      <c r="C97" s="22">
        <f t="shared" si="15"/>
        <v>18.7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7.8184699999999987</v>
      </c>
      <c r="K97" s="23">
        <v>4.4692999999999987</v>
      </c>
      <c r="L97" s="23">
        <v>0</v>
      </c>
      <c r="M97" s="23">
        <v>0.95182999999999984</v>
      </c>
      <c r="N97" s="23">
        <v>5.460399999999999</v>
      </c>
      <c r="O97" s="23">
        <f t="shared" si="17"/>
        <v>18.7</v>
      </c>
      <c r="P97" s="24"/>
      <c r="Q97" s="81">
        <f t="shared" si="18"/>
        <v>18.7</v>
      </c>
      <c r="S97" s="78">
        <f t="shared" si="20"/>
        <v>7.8184699999999987</v>
      </c>
      <c r="T97" s="78">
        <f t="shared" si="21"/>
        <v>4.4692999999999987</v>
      </c>
      <c r="U97" s="78">
        <f t="shared" si="22"/>
        <v>0</v>
      </c>
      <c r="V97" s="78">
        <f t="shared" si="23"/>
        <v>0.95182999999999984</v>
      </c>
      <c r="W97" s="78">
        <f t="shared" si="24"/>
        <v>5.460399999999999</v>
      </c>
    </row>
    <row r="98" spans="1:26">
      <c r="A98" s="8" t="s">
        <v>140</v>
      </c>
      <c r="B98" s="22">
        <v>18.776</v>
      </c>
      <c r="C98" s="22">
        <f t="shared" si="15"/>
        <v>18.776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7.8502455999999992</v>
      </c>
      <c r="K98" s="23">
        <v>4.4874639999999992</v>
      </c>
      <c r="L98" s="23">
        <v>0</v>
      </c>
      <c r="M98" s="23">
        <v>0.95569839999999984</v>
      </c>
      <c r="N98" s="23">
        <v>5.4825919999999986</v>
      </c>
      <c r="O98" s="23">
        <f t="shared" si="17"/>
        <v>18.776</v>
      </c>
      <c r="P98" s="24"/>
      <c r="Q98" s="81">
        <f t="shared" si="18"/>
        <v>18.776</v>
      </c>
      <c r="S98" s="78">
        <f t="shared" si="20"/>
        <v>7.8502455999999992</v>
      </c>
      <c r="T98" s="78">
        <f t="shared" si="21"/>
        <v>4.4874639999999992</v>
      </c>
      <c r="U98" s="78">
        <f t="shared" si="22"/>
        <v>0</v>
      </c>
      <c r="V98" s="78">
        <f t="shared" si="23"/>
        <v>0.95569839999999984</v>
      </c>
      <c r="W98" s="78">
        <f t="shared" si="24"/>
        <v>5.4825919999999986</v>
      </c>
    </row>
    <row r="99" spans="1:26">
      <c r="A99" s="8" t="s">
        <v>175</v>
      </c>
      <c r="B99" s="22">
        <f t="shared" ref="B99:Q99" si="25">SUM(B3:B98)/4000</f>
        <v>0.41676799999999981</v>
      </c>
      <c r="C99" s="22">
        <f t="shared" si="25"/>
        <v>0.41676799999999981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0.17425070080000007</v>
      </c>
      <c r="K99" s="24">
        <f t="shared" si="25"/>
        <v>9.9607552000000002E-2</v>
      </c>
      <c r="L99" s="24">
        <f t="shared" si="25"/>
        <v>0</v>
      </c>
      <c r="M99" s="24">
        <f t="shared" si="25"/>
        <v>2.1213491199999997E-2</v>
      </c>
      <c r="N99" s="24">
        <f t="shared" si="25"/>
        <v>0.12169625599999999</v>
      </c>
      <c r="O99" s="25">
        <f t="shared" si="25"/>
        <v>0.41676799999999981</v>
      </c>
      <c r="P99" s="25"/>
      <c r="Q99" s="85">
        <f t="shared" si="25"/>
        <v>0.41676799999999981</v>
      </c>
      <c r="S99" s="78">
        <f>SUM(S3:S98)/4000</f>
        <v>0.17425070080000007</v>
      </c>
      <c r="T99" s="78">
        <f t="shared" ref="T99:W99" si="26">SUM(T3:T98)/4000</f>
        <v>9.9607552000000002E-2</v>
      </c>
      <c r="U99" s="78">
        <f t="shared" si="26"/>
        <v>0</v>
      </c>
      <c r="V99" s="78">
        <f t="shared" si="26"/>
        <v>2.1213491199999997E-2</v>
      </c>
      <c r="W99" s="78">
        <f t="shared" si="26"/>
        <v>0.12169625599999999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25.31</v>
      </c>
      <c r="I3" s="95">
        <v>3.68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28.99</v>
      </c>
      <c r="W3">
        <v>25.31</v>
      </c>
      <c r="X3">
        <v>3.68</v>
      </c>
      <c r="Y3">
        <v>0</v>
      </c>
      <c r="Z3">
        <v>0</v>
      </c>
      <c r="AA3">
        <v>0</v>
      </c>
    </row>
    <row r="4" spans="1:27">
      <c r="G4" t="s">
        <v>46</v>
      </c>
      <c r="H4" s="115">
        <v>17.96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17.96</v>
      </c>
      <c r="W4">
        <v>17.96</v>
      </c>
      <c r="X4">
        <v>0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14.39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14.39</v>
      </c>
      <c r="W5">
        <v>14.39</v>
      </c>
      <c r="X5">
        <v>0</v>
      </c>
      <c r="Y5">
        <v>0</v>
      </c>
      <c r="Z5">
        <v>0</v>
      </c>
      <c r="AA5">
        <v>0</v>
      </c>
    </row>
    <row r="6" spans="1:27">
      <c r="G6" t="s">
        <v>48</v>
      </c>
      <c r="H6" s="115">
        <v>7.98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7.98</v>
      </c>
      <c r="W6">
        <v>7.98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10.02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10.02</v>
      </c>
      <c r="W7">
        <v>10.02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2.57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2.57</v>
      </c>
      <c r="W8">
        <v>2.57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-11</v>
      </c>
      <c r="Q9" s="88">
        <v>0</v>
      </c>
      <c r="R9" s="88">
        <v>0</v>
      </c>
      <c r="S9" s="116">
        <v>0</v>
      </c>
      <c r="U9" s="115">
        <v>-11</v>
      </c>
      <c r="V9" s="116">
        <v>0</v>
      </c>
      <c r="W9">
        <v>0</v>
      </c>
      <c r="X9">
        <v>0</v>
      </c>
      <c r="Y9">
        <v>0</v>
      </c>
      <c r="Z9">
        <v>0</v>
      </c>
      <c r="AA9">
        <v>-11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-56</v>
      </c>
      <c r="Q10" s="88">
        <v>0</v>
      </c>
      <c r="R10" s="88">
        <v>0</v>
      </c>
      <c r="S10" s="116">
        <v>0</v>
      </c>
      <c r="U10" s="115">
        <v>-56</v>
      </c>
      <c r="V10" s="116">
        <v>0</v>
      </c>
      <c r="W10">
        <v>0</v>
      </c>
      <c r="X10">
        <v>0</v>
      </c>
      <c r="Y10">
        <v>0</v>
      </c>
      <c r="Z10">
        <v>0</v>
      </c>
      <c r="AA10">
        <v>-56</v>
      </c>
    </row>
    <row r="11" spans="1:27">
      <c r="G11" t="s">
        <v>53</v>
      </c>
      <c r="H11" s="115">
        <v>2.56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2.56</v>
      </c>
      <c r="W11">
        <v>2.56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-33</v>
      </c>
      <c r="Q12" s="88">
        <v>0</v>
      </c>
      <c r="R12" s="88">
        <v>0</v>
      </c>
      <c r="S12" s="116">
        <v>0</v>
      </c>
      <c r="U12" s="115">
        <v>-33</v>
      </c>
      <c r="V12" s="116">
        <v>0</v>
      </c>
      <c r="W12">
        <v>0</v>
      </c>
      <c r="X12">
        <v>0</v>
      </c>
      <c r="Y12">
        <v>0</v>
      </c>
      <c r="Z12">
        <v>0</v>
      </c>
      <c r="AA12">
        <v>-33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-69</v>
      </c>
      <c r="Q13" s="88">
        <v>0</v>
      </c>
      <c r="R13" s="88">
        <v>0</v>
      </c>
      <c r="S13" s="116">
        <v>0</v>
      </c>
      <c r="U13" s="115">
        <v>-69</v>
      </c>
      <c r="V13" s="116">
        <v>0</v>
      </c>
      <c r="W13">
        <v>0</v>
      </c>
      <c r="X13">
        <v>0</v>
      </c>
      <c r="Y13">
        <v>0</v>
      </c>
      <c r="Z13">
        <v>0</v>
      </c>
      <c r="AA13">
        <v>-69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-120</v>
      </c>
      <c r="Q14" s="88">
        <v>0</v>
      </c>
      <c r="R14" s="88">
        <v>0</v>
      </c>
      <c r="S14" s="116">
        <v>0</v>
      </c>
      <c r="U14" s="115">
        <v>-120</v>
      </c>
      <c r="V14" s="116">
        <v>0</v>
      </c>
      <c r="W14">
        <v>0</v>
      </c>
      <c r="X14">
        <v>0</v>
      </c>
      <c r="Y14">
        <v>0</v>
      </c>
      <c r="Z14">
        <v>0</v>
      </c>
      <c r="AA14">
        <v>-120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7.68</v>
      </c>
      <c r="L16" s="88">
        <v>0</v>
      </c>
      <c r="M16" s="116">
        <v>0</v>
      </c>
      <c r="N16" s="115">
        <v>0</v>
      </c>
      <c r="O16" s="88">
        <v>0</v>
      </c>
      <c r="P16" s="88">
        <v>-82</v>
      </c>
      <c r="Q16" s="88">
        <v>0</v>
      </c>
      <c r="R16" s="88">
        <v>0</v>
      </c>
      <c r="S16" s="116">
        <v>0</v>
      </c>
      <c r="U16" s="115">
        <v>-82</v>
      </c>
      <c r="V16" s="116">
        <v>7.68</v>
      </c>
      <c r="W16">
        <v>0</v>
      </c>
      <c r="X16">
        <v>0</v>
      </c>
      <c r="Y16">
        <v>7.68</v>
      </c>
      <c r="Z16">
        <v>0</v>
      </c>
      <c r="AA16">
        <v>-82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8.2899999999999991</v>
      </c>
      <c r="L17" s="88">
        <v>0</v>
      </c>
      <c r="M17" s="116">
        <v>0</v>
      </c>
      <c r="N17" s="115">
        <v>0</v>
      </c>
      <c r="O17" s="88">
        <v>0</v>
      </c>
      <c r="P17" s="88">
        <v>-122</v>
      </c>
      <c r="Q17" s="88">
        <v>0</v>
      </c>
      <c r="R17" s="88">
        <v>0</v>
      </c>
      <c r="S17" s="116">
        <v>0</v>
      </c>
      <c r="U17" s="115">
        <v>-122</v>
      </c>
      <c r="V17" s="116">
        <v>8.2899999999999991</v>
      </c>
      <c r="W17">
        <v>0</v>
      </c>
      <c r="X17">
        <v>0</v>
      </c>
      <c r="Y17">
        <v>8.2899999999999991</v>
      </c>
      <c r="Z17">
        <v>0</v>
      </c>
      <c r="AA17">
        <v>-122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8.4499999999999993</v>
      </c>
      <c r="L18" s="88">
        <v>0</v>
      </c>
      <c r="M18" s="116">
        <v>0.71</v>
      </c>
      <c r="N18" s="115">
        <v>0</v>
      </c>
      <c r="O18" s="88">
        <v>0</v>
      </c>
      <c r="P18" s="88">
        <v>-162</v>
      </c>
      <c r="Q18" s="88">
        <v>0</v>
      </c>
      <c r="R18" s="88">
        <v>0</v>
      </c>
      <c r="S18" s="116">
        <v>0</v>
      </c>
      <c r="U18" s="115">
        <v>-162</v>
      </c>
      <c r="V18" s="116">
        <v>9.16</v>
      </c>
      <c r="W18">
        <v>0</v>
      </c>
      <c r="X18">
        <v>0</v>
      </c>
      <c r="Y18">
        <v>8.4499999999999993</v>
      </c>
      <c r="Z18">
        <v>0.71</v>
      </c>
      <c r="AA18">
        <v>-162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-114</v>
      </c>
      <c r="Q19" s="88">
        <v>0</v>
      </c>
      <c r="R19" s="88">
        <v>0</v>
      </c>
      <c r="S19" s="116">
        <v>0</v>
      </c>
      <c r="U19" s="115">
        <v>-114</v>
      </c>
      <c r="V19" s="116">
        <v>0</v>
      </c>
      <c r="W19">
        <v>0</v>
      </c>
      <c r="X19">
        <v>0</v>
      </c>
      <c r="Y19">
        <v>0</v>
      </c>
      <c r="Z19">
        <v>0</v>
      </c>
      <c r="AA19">
        <v>-114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8.7100000000000009</v>
      </c>
      <c r="L20" s="88">
        <v>0</v>
      </c>
      <c r="M20" s="116">
        <v>0.14000000000000001</v>
      </c>
      <c r="N20" s="115">
        <v>0</v>
      </c>
      <c r="O20" s="88">
        <v>0</v>
      </c>
      <c r="P20" s="88">
        <v>-171</v>
      </c>
      <c r="Q20" s="88">
        <v>0</v>
      </c>
      <c r="R20" s="88">
        <v>0</v>
      </c>
      <c r="S20" s="116">
        <v>0</v>
      </c>
      <c r="U20" s="115">
        <v>-171</v>
      </c>
      <c r="V20" s="116">
        <v>8.85</v>
      </c>
      <c r="W20">
        <v>0</v>
      </c>
      <c r="X20">
        <v>0</v>
      </c>
      <c r="Y20">
        <v>8.7100000000000009</v>
      </c>
      <c r="Z20">
        <v>0.14000000000000001</v>
      </c>
      <c r="AA20">
        <v>-171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7.87</v>
      </c>
      <c r="L21" s="88">
        <v>0</v>
      </c>
      <c r="M21" s="116">
        <v>0.32</v>
      </c>
      <c r="N21" s="115">
        <v>0</v>
      </c>
      <c r="O21" s="88">
        <v>0</v>
      </c>
      <c r="P21" s="88">
        <v>-228</v>
      </c>
      <c r="Q21" s="88">
        <v>0</v>
      </c>
      <c r="R21" s="88">
        <v>0</v>
      </c>
      <c r="S21" s="116">
        <v>0</v>
      </c>
      <c r="U21" s="115">
        <v>-228</v>
      </c>
      <c r="V21" s="116">
        <v>8.19</v>
      </c>
      <c r="W21">
        <v>0</v>
      </c>
      <c r="X21">
        <v>0</v>
      </c>
      <c r="Y21">
        <v>7.87</v>
      </c>
      <c r="Z21">
        <v>0.32</v>
      </c>
      <c r="AA21">
        <v>-228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8.34</v>
      </c>
      <c r="L22" s="88">
        <v>0</v>
      </c>
      <c r="M22" s="116">
        <v>0</v>
      </c>
      <c r="N22" s="115">
        <v>0</v>
      </c>
      <c r="O22" s="88">
        <v>-25</v>
      </c>
      <c r="P22" s="88">
        <v>-280</v>
      </c>
      <c r="Q22" s="88">
        <v>0</v>
      </c>
      <c r="R22" s="88">
        <v>0</v>
      </c>
      <c r="S22" s="116">
        <v>0</v>
      </c>
      <c r="U22" s="115">
        <v>-305</v>
      </c>
      <c r="V22" s="116">
        <v>8.34</v>
      </c>
      <c r="W22">
        <v>0</v>
      </c>
      <c r="X22">
        <v>-25</v>
      </c>
      <c r="Y22">
        <v>8.34</v>
      </c>
      <c r="Z22">
        <v>0</v>
      </c>
      <c r="AA22">
        <v>-280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0.52</v>
      </c>
      <c r="N23" s="115">
        <v>0</v>
      </c>
      <c r="O23" s="88">
        <v>-80</v>
      </c>
      <c r="P23" s="88">
        <v>-218</v>
      </c>
      <c r="Q23" s="88">
        <v>0</v>
      </c>
      <c r="R23" s="88">
        <v>0</v>
      </c>
      <c r="S23" s="116">
        <v>0</v>
      </c>
      <c r="U23" s="115">
        <v>-298</v>
      </c>
      <c r="V23" s="116">
        <v>0.52</v>
      </c>
      <c r="W23">
        <v>0</v>
      </c>
      <c r="X23">
        <v>-80</v>
      </c>
      <c r="Y23">
        <v>0</v>
      </c>
      <c r="Z23">
        <v>0.52</v>
      </c>
      <c r="AA23">
        <v>-218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7.08</v>
      </c>
      <c r="L24" s="88">
        <v>0</v>
      </c>
      <c r="M24" s="116">
        <v>0.79</v>
      </c>
      <c r="N24" s="115">
        <v>0</v>
      </c>
      <c r="O24" s="88">
        <v>-95</v>
      </c>
      <c r="P24" s="88">
        <v>-271</v>
      </c>
      <c r="Q24" s="88">
        <v>0</v>
      </c>
      <c r="R24" s="88">
        <v>0</v>
      </c>
      <c r="S24" s="116">
        <v>0</v>
      </c>
      <c r="U24" s="115">
        <v>-366</v>
      </c>
      <c r="V24" s="116">
        <v>7.87</v>
      </c>
      <c r="W24">
        <v>0</v>
      </c>
      <c r="X24">
        <v>-95</v>
      </c>
      <c r="Y24">
        <v>7.08</v>
      </c>
      <c r="Z24">
        <v>0.79</v>
      </c>
      <c r="AA24">
        <v>-271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2.81</v>
      </c>
      <c r="N25" s="115">
        <v>0</v>
      </c>
      <c r="O25" s="88">
        <v>-100</v>
      </c>
      <c r="P25" s="88">
        <v>-318</v>
      </c>
      <c r="Q25" s="88">
        <v>0</v>
      </c>
      <c r="R25" s="88">
        <v>0</v>
      </c>
      <c r="S25" s="116">
        <v>0</v>
      </c>
      <c r="U25" s="115">
        <v>-418</v>
      </c>
      <c r="V25" s="116">
        <v>2.81</v>
      </c>
      <c r="W25">
        <v>0</v>
      </c>
      <c r="X25">
        <v>-100</v>
      </c>
      <c r="Y25">
        <v>0</v>
      </c>
      <c r="Z25">
        <v>2.81</v>
      </c>
      <c r="AA25">
        <v>-318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6.63</v>
      </c>
      <c r="L26" s="88">
        <v>0</v>
      </c>
      <c r="M26" s="116">
        <v>0.91</v>
      </c>
      <c r="N26" s="115">
        <v>0</v>
      </c>
      <c r="O26" s="88">
        <v>-100</v>
      </c>
      <c r="P26" s="88">
        <v>-370</v>
      </c>
      <c r="Q26" s="88">
        <v>0</v>
      </c>
      <c r="R26" s="88">
        <v>0</v>
      </c>
      <c r="S26" s="116">
        <v>0</v>
      </c>
      <c r="U26" s="115">
        <v>-470</v>
      </c>
      <c r="V26" s="116">
        <v>7.54</v>
      </c>
      <c r="W26">
        <v>0</v>
      </c>
      <c r="X26">
        <v>-100</v>
      </c>
      <c r="Y26">
        <v>6.63</v>
      </c>
      <c r="Z26">
        <v>0.91</v>
      </c>
      <c r="AA26">
        <v>-370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0.89</v>
      </c>
      <c r="N27" s="115">
        <v>0</v>
      </c>
      <c r="O27" s="88">
        <v>-125</v>
      </c>
      <c r="P27" s="88">
        <v>-417</v>
      </c>
      <c r="Q27" s="88">
        <v>0</v>
      </c>
      <c r="R27" s="88">
        <v>0</v>
      </c>
      <c r="S27" s="116">
        <v>0</v>
      </c>
      <c r="U27" s="115">
        <v>-542</v>
      </c>
      <c r="V27" s="116">
        <v>0.89</v>
      </c>
      <c r="W27">
        <v>0</v>
      </c>
      <c r="X27">
        <v>-125</v>
      </c>
      <c r="Y27">
        <v>0</v>
      </c>
      <c r="Z27">
        <v>0.89</v>
      </c>
      <c r="AA27">
        <v>-417</v>
      </c>
    </row>
    <row r="28" spans="7:27">
      <c r="G28" t="s">
        <v>70</v>
      </c>
      <c r="H28" s="115">
        <v>0.56999999999999995</v>
      </c>
      <c r="I28" s="88">
        <v>0</v>
      </c>
      <c r="J28" s="88">
        <v>0</v>
      </c>
      <c r="K28" s="88">
        <v>7.13</v>
      </c>
      <c r="L28" s="88">
        <v>0</v>
      </c>
      <c r="M28" s="116">
        <v>1.4</v>
      </c>
      <c r="N28" s="115">
        <v>0</v>
      </c>
      <c r="O28" s="88">
        <v>-125</v>
      </c>
      <c r="P28" s="88">
        <v>-423</v>
      </c>
      <c r="Q28" s="88">
        <v>0</v>
      </c>
      <c r="R28" s="88">
        <v>0</v>
      </c>
      <c r="S28" s="116">
        <v>0</v>
      </c>
      <c r="U28" s="115">
        <v>-548</v>
      </c>
      <c r="V28" s="116">
        <v>9.1</v>
      </c>
      <c r="W28">
        <v>0.56999999999999995</v>
      </c>
      <c r="X28">
        <v>-125</v>
      </c>
      <c r="Y28">
        <v>7.13</v>
      </c>
      <c r="Z28">
        <v>1.4</v>
      </c>
      <c r="AA28">
        <v>-423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-135</v>
      </c>
      <c r="P29" s="88">
        <v>-429</v>
      </c>
      <c r="Q29" s="88">
        <v>0</v>
      </c>
      <c r="R29" s="88">
        <v>0</v>
      </c>
      <c r="S29" s="116">
        <v>0</v>
      </c>
      <c r="U29" s="115">
        <v>-564</v>
      </c>
      <c r="V29" s="116">
        <v>0</v>
      </c>
      <c r="W29">
        <v>0</v>
      </c>
      <c r="X29">
        <v>-135</v>
      </c>
      <c r="Y29">
        <v>0</v>
      </c>
      <c r="Z29">
        <v>0</v>
      </c>
      <c r="AA29">
        <v>-429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7.63</v>
      </c>
      <c r="L30" s="88">
        <v>0</v>
      </c>
      <c r="M30" s="116">
        <v>1.1299999999999999</v>
      </c>
      <c r="N30" s="115">
        <v>0</v>
      </c>
      <c r="O30" s="88">
        <v>-135</v>
      </c>
      <c r="P30" s="88">
        <v>-443</v>
      </c>
      <c r="Q30" s="88">
        <v>0</v>
      </c>
      <c r="R30" s="88">
        <v>0</v>
      </c>
      <c r="S30" s="116">
        <v>0</v>
      </c>
      <c r="U30" s="115">
        <v>-578</v>
      </c>
      <c r="V30" s="116">
        <v>8.76</v>
      </c>
      <c r="W30">
        <v>0</v>
      </c>
      <c r="X30">
        <v>-135</v>
      </c>
      <c r="Y30">
        <v>7.63</v>
      </c>
      <c r="Z30">
        <v>1.1299999999999999</v>
      </c>
      <c r="AA30">
        <v>-443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1.37</v>
      </c>
      <c r="N31" s="115">
        <v>0</v>
      </c>
      <c r="O31" s="88">
        <v>-150</v>
      </c>
      <c r="P31" s="88">
        <v>-452</v>
      </c>
      <c r="Q31" s="88">
        <v>0</v>
      </c>
      <c r="R31" s="88">
        <v>0</v>
      </c>
      <c r="S31" s="116">
        <v>0</v>
      </c>
      <c r="U31" s="115">
        <v>-602</v>
      </c>
      <c r="V31" s="116">
        <v>1.37</v>
      </c>
      <c r="W31">
        <v>0</v>
      </c>
      <c r="X31">
        <v>-150</v>
      </c>
      <c r="Y31">
        <v>0</v>
      </c>
      <c r="Z31">
        <v>1.37</v>
      </c>
      <c r="AA31">
        <v>-452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12.81</v>
      </c>
      <c r="L32" s="88">
        <v>0</v>
      </c>
      <c r="M32" s="116">
        <v>4.66</v>
      </c>
      <c r="N32" s="115">
        <v>0</v>
      </c>
      <c r="O32" s="88">
        <v>-160</v>
      </c>
      <c r="P32" s="88">
        <v>-470</v>
      </c>
      <c r="Q32" s="88">
        <v>0</v>
      </c>
      <c r="R32" s="88">
        <v>0</v>
      </c>
      <c r="S32" s="116">
        <v>0</v>
      </c>
      <c r="U32" s="115">
        <v>-630</v>
      </c>
      <c r="V32" s="116">
        <v>17.47</v>
      </c>
      <c r="W32">
        <v>0</v>
      </c>
      <c r="X32">
        <v>-160</v>
      </c>
      <c r="Y32">
        <v>12.81</v>
      </c>
      <c r="Z32">
        <v>4.66</v>
      </c>
      <c r="AA32">
        <v>-470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0.65</v>
      </c>
      <c r="N33" s="115">
        <v>0</v>
      </c>
      <c r="O33" s="88">
        <v>-170</v>
      </c>
      <c r="P33" s="88">
        <v>-477</v>
      </c>
      <c r="Q33" s="88">
        <v>0</v>
      </c>
      <c r="R33" s="88">
        <v>0</v>
      </c>
      <c r="S33" s="116">
        <v>0</v>
      </c>
      <c r="U33" s="115">
        <v>-647</v>
      </c>
      <c r="V33" s="116">
        <v>0.65</v>
      </c>
      <c r="W33">
        <v>0</v>
      </c>
      <c r="X33">
        <v>-170</v>
      </c>
      <c r="Y33">
        <v>0</v>
      </c>
      <c r="Z33">
        <v>0.65</v>
      </c>
      <c r="AA33">
        <v>-477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1.22</v>
      </c>
      <c r="N34" s="115">
        <v>0</v>
      </c>
      <c r="O34" s="88">
        <v>-180</v>
      </c>
      <c r="P34" s="88">
        <v>-496</v>
      </c>
      <c r="Q34" s="88">
        <v>-20</v>
      </c>
      <c r="R34" s="88">
        <v>0</v>
      </c>
      <c r="S34" s="116">
        <v>0</v>
      </c>
      <c r="U34" s="115">
        <v>-696</v>
      </c>
      <c r="V34" s="116">
        <v>1.22</v>
      </c>
      <c r="W34">
        <v>0</v>
      </c>
      <c r="X34">
        <v>-180</v>
      </c>
      <c r="Y34">
        <v>-20</v>
      </c>
      <c r="Z34">
        <v>1.22</v>
      </c>
      <c r="AA34">
        <v>-496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4.25</v>
      </c>
      <c r="N35" s="115">
        <v>0</v>
      </c>
      <c r="O35" s="88">
        <v>-190</v>
      </c>
      <c r="P35" s="88">
        <v>-502</v>
      </c>
      <c r="Q35" s="88">
        <v>0</v>
      </c>
      <c r="R35" s="88">
        <v>0</v>
      </c>
      <c r="S35" s="116">
        <v>0</v>
      </c>
      <c r="U35" s="115">
        <v>-692</v>
      </c>
      <c r="V35" s="116">
        <v>4.25</v>
      </c>
      <c r="W35">
        <v>0</v>
      </c>
      <c r="X35">
        <v>-190</v>
      </c>
      <c r="Y35">
        <v>0</v>
      </c>
      <c r="Z35">
        <v>4.25</v>
      </c>
      <c r="AA35">
        <v>-502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-205</v>
      </c>
      <c r="P36" s="88">
        <v>-507</v>
      </c>
      <c r="Q36" s="88">
        <v>0</v>
      </c>
      <c r="R36" s="88">
        <v>0</v>
      </c>
      <c r="S36" s="116">
        <v>0</v>
      </c>
      <c r="U36" s="115">
        <v>-712</v>
      </c>
      <c r="V36" s="116">
        <v>0</v>
      </c>
      <c r="W36">
        <v>0</v>
      </c>
      <c r="X36">
        <v>-205</v>
      </c>
      <c r="Y36">
        <v>0</v>
      </c>
      <c r="Z36">
        <v>0</v>
      </c>
      <c r="AA36">
        <v>-507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2.5099999999999998</v>
      </c>
      <c r="N37" s="115">
        <v>0</v>
      </c>
      <c r="O37" s="88">
        <v>-220</v>
      </c>
      <c r="P37" s="88">
        <v>-522</v>
      </c>
      <c r="Q37" s="88">
        <v>0</v>
      </c>
      <c r="R37" s="88">
        <v>0</v>
      </c>
      <c r="S37" s="116">
        <v>0</v>
      </c>
      <c r="U37" s="115">
        <v>-742</v>
      </c>
      <c r="V37" s="116">
        <v>2.5099999999999998</v>
      </c>
      <c r="W37">
        <v>0</v>
      </c>
      <c r="X37">
        <v>-220</v>
      </c>
      <c r="Y37">
        <v>0</v>
      </c>
      <c r="Z37">
        <v>2.5099999999999998</v>
      </c>
      <c r="AA37">
        <v>-522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4.34</v>
      </c>
      <c r="N38" s="115">
        <v>0</v>
      </c>
      <c r="O38" s="88">
        <v>-225</v>
      </c>
      <c r="P38" s="88">
        <v>-521</v>
      </c>
      <c r="Q38" s="88">
        <v>0</v>
      </c>
      <c r="R38" s="88">
        <v>0</v>
      </c>
      <c r="S38" s="116">
        <v>0</v>
      </c>
      <c r="U38" s="115">
        <v>-746</v>
      </c>
      <c r="V38" s="116">
        <v>4.34</v>
      </c>
      <c r="W38">
        <v>0</v>
      </c>
      <c r="X38">
        <v>-225</v>
      </c>
      <c r="Y38">
        <v>0</v>
      </c>
      <c r="Z38">
        <v>4.34</v>
      </c>
      <c r="AA38">
        <v>-521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6.56</v>
      </c>
      <c r="N39" s="115">
        <v>0</v>
      </c>
      <c r="O39" s="88">
        <v>-225</v>
      </c>
      <c r="P39" s="88">
        <v>-480</v>
      </c>
      <c r="Q39" s="88">
        <v>-50</v>
      </c>
      <c r="R39" s="88">
        <v>0</v>
      </c>
      <c r="S39" s="116">
        <v>0</v>
      </c>
      <c r="U39" s="115">
        <v>-755</v>
      </c>
      <c r="V39" s="116">
        <v>6.56</v>
      </c>
      <c r="W39">
        <v>0</v>
      </c>
      <c r="X39">
        <v>-225</v>
      </c>
      <c r="Y39">
        <v>-50</v>
      </c>
      <c r="Z39">
        <v>6.56</v>
      </c>
      <c r="AA39">
        <v>-480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0.87</v>
      </c>
      <c r="N40" s="115">
        <v>0</v>
      </c>
      <c r="O40" s="88">
        <v>-215</v>
      </c>
      <c r="P40" s="88">
        <v>-447</v>
      </c>
      <c r="Q40" s="88">
        <v>0</v>
      </c>
      <c r="R40" s="88">
        <v>0</v>
      </c>
      <c r="S40" s="116">
        <v>0</v>
      </c>
      <c r="U40" s="115">
        <v>-662</v>
      </c>
      <c r="V40" s="116">
        <v>0.87</v>
      </c>
      <c r="W40">
        <v>0</v>
      </c>
      <c r="X40">
        <v>-215</v>
      </c>
      <c r="Y40">
        <v>0</v>
      </c>
      <c r="Z40">
        <v>0.87</v>
      </c>
      <c r="AA40">
        <v>-447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3.28</v>
      </c>
      <c r="N41" s="115">
        <v>0</v>
      </c>
      <c r="O41" s="88">
        <v>-205</v>
      </c>
      <c r="P41" s="88">
        <v>-396</v>
      </c>
      <c r="Q41" s="88">
        <v>0</v>
      </c>
      <c r="R41" s="88">
        <v>0</v>
      </c>
      <c r="S41" s="116">
        <v>0</v>
      </c>
      <c r="U41" s="115">
        <v>-601</v>
      </c>
      <c r="V41" s="116">
        <v>3.28</v>
      </c>
      <c r="W41">
        <v>0</v>
      </c>
      <c r="X41">
        <v>-205</v>
      </c>
      <c r="Y41">
        <v>0</v>
      </c>
      <c r="Z41">
        <v>3.28</v>
      </c>
      <c r="AA41">
        <v>-396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1.35</v>
      </c>
      <c r="N42" s="115">
        <v>0</v>
      </c>
      <c r="O42" s="88">
        <v>-190</v>
      </c>
      <c r="P42" s="88">
        <v>-366</v>
      </c>
      <c r="Q42" s="88">
        <v>0</v>
      </c>
      <c r="R42" s="88">
        <v>0</v>
      </c>
      <c r="S42" s="116">
        <v>0</v>
      </c>
      <c r="U42" s="115">
        <v>-556</v>
      </c>
      <c r="V42" s="116">
        <v>1.35</v>
      </c>
      <c r="W42">
        <v>0</v>
      </c>
      <c r="X42">
        <v>-190</v>
      </c>
      <c r="Y42">
        <v>0</v>
      </c>
      <c r="Z42">
        <v>1.35</v>
      </c>
      <c r="AA42">
        <v>-366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-180</v>
      </c>
      <c r="P43" s="88">
        <v>-351</v>
      </c>
      <c r="Q43" s="88">
        <v>0</v>
      </c>
      <c r="R43" s="88">
        <v>0</v>
      </c>
      <c r="S43" s="116">
        <v>0</v>
      </c>
      <c r="U43" s="115">
        <v>-531</v>
      </c>
      <c r="V43" s="116">
        <v>0</v>
      </c>
      <c r="W43">
        <v>0</v>
      </c>
      <c r="X43">
        <v>-180</v>
      </c>
      <c r="Y43">
        <v>0</v>
      </c>
      <c r="Z43">
        <v>0</v>
      </c>
      <c r="AA43">
        <v>-351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2.2200000000000002</v>
      </c>
      <c r="N44" s="115">
        <v>0</v>
      </c>
      <c r="O44" s="88">
        <v>-170</v>
      </c>
      <c r="P44" s="88">
        <v>-327</v>
      </c>
      <c r="Q44" s="88">
        <v>-35</v>
      </c>
      <c r="R44" s="88">
        <v>0</v>
      </c>
      <c r="S44" s="116">
        <v>0</v>
      </c>
      <c r="U44" s="115">
        <v>-532</v>
      </c>
      <c r="V44" s="116">
        <v>2.2200000000000002</v>
      </c>
      <c r="W44">
        <v>0</v>
      </c>
      <c r="X44">
        <v>-170</v>
      </c>
      <c r="Y44">
        <v>-35</v>
      </c>
      <c r="Z44">
        <v>2.2200000000000002</v>
      </c>
      <c r="AA44">
        <v>-327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0.77</v>
      </c>
      <c r="N45" s="115">
        <v>0</v>
      </c>
      <c r="O45" s="88">
        <v>-165</v>
      </c>
      <c r="P45" s="88">
        <v>-318</v>
      </c>
      <c r="Q45" s="88">
        <v>-40</v>
      </c>
      <c r="R45" s="88">
        <v>0</v>
      </c>
      <c r="S45" s="116">
        <v>0</v>
      </c>
      <c r="U45" s="115">
        <v>-523</v>
      </c>
      <c r="V45" s="116">
        <v>0.77</v>
      </c>
      <c r="W45">
        <v>0</v>
      </c>
      <c r="X45">
        <v>-165</v>
      </c>
      <c r="Y45">
        <v>-40</v>
      </c>
      <c r="Z45">
        <v>0.77</v>
      </c>
      <c r="AA45">
        <v>-318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4.63</v>
      </c>
      <c r="N46" s="115">
        <v>0</v>
      </c>
      <c r="O46" s="88">
        <v>-155</v>
      </c>
      <c r="P46" s="88">
        <v>-306</v>
      </c>
      <c r="Q46" s="88">
        <v>-40</v>
      </c>
      <c r="R46" s="88">
        <v>0</v>
      </c>
      <c r="S46" s="116">
        <v>0</v>
      </c>
      <c r="U46" s="115">
        <v>-501</v>
      </c>
      <c r="V46" s="116">
        <v>4.63</v>
      </c>
      <c r="W46">
        <v>0</v>
      </c>
      <c r="X46">
        <v>-155</v>
      </c>
      <c r="Y46">
        <v>-40</v>
      </c>
      <c r="Z46">
        <v>4.63</v>
      </c>
      <c r="AA46">
        <v>-306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-155</v>
      </c>
      <c r="P47" s="88">
        <v>-303</v>
      </c>
      <c r="Q47" s="88">
        <v>-40</v>
      </c>
      <c r="R47" s="88">
        <v>0</v>
      </c>
      <c r="S47" s="116">
        <v>0</v>
      </c>
      <c r="U47" s="115">
        <v>-498</v>
      </c>
      <c r="V47" s="116">
        <v>0</v>
      </c>
      <c r="W47">
        <v>0</v>
      </c>
      <c r="X47">
        <v>-155</v>
      </c>
      <c r="Y47">
        <v>-40</v>
      </c>
      <c r="Z47">
        <v>0</v>
      </c>
      <c r="AA47">
        <v>-303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-135</v>
      </c>
      <c r="P48" s="88">
        <v>-295</v>
      </c>
      <c r="Q48" s="88">
        <v>-40</v>
      </c>
      <c r="R48" s="88">
        <v>0</v>
      </c>
      <c r="S48" s="116">
        <v>0</v>
      </c>
      <c r="U48" s="115">
        <v>-470</v>
      </c>
      <c r="V48" s="116">
        <v>0</v>
      </c>
      <c r="W48">
        <v>0</v>
      </c>
      <c r="X48">
        <v>-135</v>
      </c>
      <c r="Y48">
        <v>-40</v>
      </c>
      <c r="Z48">
        <v>0</v>
      </c>
      <c r="AA48">
        <v>-295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-125</v>
      </c>
      <c r="P49" s="88">
        <v>-286</v>
      </c>
      <c r="Q49" s="88">
        <v>-95</v>
      </c>
      <c r="R49" s="88">
        <v>0</v>
      </c>
      <c r="S49" s="116">
        <v>0</v>
      </c>
      <c r="U49" s="115">
        <v>-506</v>
      </c>
      <c r="V49" s="116">
        <v>0</v>
      </c>
      <c r="W49">
        <v>0</v>
      </c>
      <c r="X49">
        <v>-125</v>
      </c>
      <c r="Y49">
        <v>-95</v>
      </c>
      <c r="Z49">
        <v>0</v>
      </c>
      <c r="AA49">
        <v>-286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-125</v>
      </c>
      <c r="P50" s="88">
        <v>-286</v>
      </c>
      <c r="Q50" s="88">
        <v>-40</v>
      </c>
      <c r="R50" s="88">
        <v>0</v>
      </c>
      <c r="S50" s="116">
        <v>0</v>
      </c>
      <c r="U50" s="115">
        <v>-451</v>
      </c>
      <c r="V50" s="116">
        <v>0</v>
      </c>
      <c r="W50">
        <v>0</v>
      </c>
      <c r="X50">
        <v>-125</v>
      </c>
      <c r="Y50">
        <v>-40</v>
      </c>
      <c r="Z50">
        <v>0</v>
      </c>
      <c r="AA50">
        <v>-286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2.7</v>
      </c>
      <c r="N51" s="115">
        <v>0</v>
      </c>
      <c r="O51" s="88">
        <v>-125</v>
      </c>
      <c r="P51" s="88">
        <v>-281</v>
      </c>
      <c r="Q51" s="88">
        <v>-40</v>
      </c>
      <c r="R51" s="88">
        <v>0</v>
      </c>
      <c r="S51" s="116">
        <v>0</v>
      </c>
      <c r="U51" s="115">
        <v>-446</v>
      </c>
      <c r="V51" s="116">
        <v>2.7</v>
      </c>
      <c r="W51">
        <v>0</v>
      </c>
      <c r="X51">
        <v>-125</v>
      </c>
      <c r="Y51">
        <v>-40</v>
      </c>
      <c r="Z51">
        <v>2.7</v>
      </c>
      <c r="AA51">
        <v>-281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0.68</v>
      </c>
      <c r="N52" s="115">
        <v>0</v>
      </c>
      <c r="O52" s="88">
        <v>-125</v>
      </c>
      <c r="P52" s="88">
        <v>-275</v>
      </c>
      <c r="Q52" s="88">
        <v>-40</v>
      </c>
      <c r="R52" s="88">
        <v>0</v>
      </c>
      <c r="S52" s="116">
        <v>0</v>
      </c>
      <c r="U52" s="115">
        <v>-440</v>
      </c>
      <c r="V52" s="116">
        <v>0.68</v>
      </c>
      <c r="W52">
        <v>0</v>
      </c>
      <c r="X52">
        <v>-125</v>
      </c>
      <c r="Y52">
        <v>-40</v>
      </c>
      <c r="Z52">
        <v>0.68</v>
      </c>
      <c r="AA52">
        <v>-275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3.18</v>
      </c>
      <c r="N53" s="115">
        <v>0</v>
      </c>
      <c r="O53" s="88">
        <v>-125</v>
      </c>
      <c r="P53" s="88">
        <v>-279</v>
      </c>
      <c r="Q53" s="88">
        <v>-40</v>
      </c>
      <c r="R53" s="88">
        <v>0</v>
      </c>
      <c r="S53" s="116">
        <v>0</v>
      </c>
      <c r="U53" s="115">
        <v>-444</v>
      </c>
      <c r="V53" s="116">
        <v>3.18</v>
      </c>
      <c r="W53">
        <v>0</v>
      </c>
      <c r="X53">
        <v>-125</v>
      </c>
      <c r="Y53">
        <v>-40</v>
      </c>
      <c r="Z53">
        <v>3.18</v>
      </c>
      <c r="AA53">
        <v>-279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1.83</v>
      </c>
      <c r="N54" s="115">
        <v>0</v>
      </c>
      <c r="O54" s="88">
        <v>-125</v>
      </c>
      <c r="P54" s="88">
        <v>-301</v>
      </c>
      <c r="Q54" s="88">
        <v>-85</v>
      </c>
      <c r="R54" s="88">
        <v>0</v>
      </c>
      <c r="S54" s="116">
        <v>0</v>
      </c>
      <c r="U54" s="115">
        <v>-511</v>
      </c>
      <c r="V54" s="116">
        <v>1.83</v>
      </c>
      <c r="W54">
        <v>0</v>
      </c>
      <c r="X54">
        <v>-125</v>
      </c>
      <c r="Y54">
        <v>-85</v>
      </c>
      <c r="Z54">
        <v>1.83</v>
      </c>
      <c r="AA54">
        <v>-301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-145</v>
      </c>
      <c r="P55" s="88">
        <v>-384</v>
      </c>
      <c r="Q55" s="88">
        <v>-30</v>
      </c>
      <c r="R55" s="88">
        <v>0</v>
      </c>
      <c r="S55" s="116">
        <v>0</v>
      </c>
      <c r="U55" s="115">
        <v>-559</v>
      </c>
      <c r="V55" s="116">
        <v>0</v>
      </c>
      <c r="W55">
        <v>0</v>
      </c>
      <c r="X55">
        <v>-145</v>
      </c>
      <c r="Y55">
        <v>-30</v>
      </c>
      <c r="Z55">
        <v>0</v>
      </c>
      <c r="AA55">
        <v>-384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0.19</v>
      </c>
      <c r="N56" s="115">
        <v>0</v>
      </c>
      <c r="O56" s="88">
        <v>-145</v>
      </c>
      <c r="P56" s="88">
        <v>-393</v>
      </c>
      <c r="Q56" s="88">
        <v>-30</v>
      </c>
      <c r="R56" s="88">
        <v>0</v>
      </c>
      <c r="S56" s="116">
        <v>0</v>
      </c>
      <c r="U56" s="115">
        <v>-568</v>
      </c>
      <c r="V56" s="116">
        <v>0.19</v>
      </c>
      <c r="W56">
        <v>0</v>
      </c>
      <c r="X56">
        <v>-145</v>
      </c>
      <c r="Y56">
        <v>-30</v>
      </c>
      <c r="Z56">
        <v>0.19</v>
      </c>
      <c r="AA56">
        <v>-393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-140</v>
      </c>
      <c r="P57" s="88">
        <v>-341</v>
      </c>
      <c r="Q57" s="88">
        <v>-30</v>
      </c>
      <c r="R57" s="88">
        <v>0</v>
      </c>
      <c r="S57" s="116">
        <v>0</v>
      </c>
      <c r="U57" s="115">
        <v>-511</v>
      </c>
      <c r="V57" s="116">
        <v>0</v>
      </c>
      <c r="W57">
        <v>0</v>
      </c>
      <c r="X57">
        <v>-140</v>
      </c>
      <c r="Y57">
        <v>-30</v>
      </c>
      <c r="Z57">
        <v>0</v>
      </c>
      <c r="AA57">
        <v>-341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-130</v>
      </c>
      <c r="P58" s="88">
        <v>-284</v>
      </c>
      <c r="Q58" s="88">
        <v>-30</v>
      </c>
      <c r="R58" s="88">
        <v>0</v>
      </c>
      <c r="S58" s="116">
        <v>0</v>
      </c>
      <c r="U58" s="115">
        <v>-444</v>
      </c>
      <c r="V58" s="116">
        <v>0</v>
      </c>
      <c r="W58">
        <v>0</v>
      </c>
      <c r="X58">
        <v>-130</v>
      </c>
      <c r="Y58">
        <v>-30</v>
      </c>
      <c r="Z58">
        <v>0</v>
      </c>
      <c r="AA58">
        <v>-284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-120</v>
      </c>
      <c r="P59" s="88">
        <v>-252</v>
      </c>
      <c r="Q59" s="88">
        <v>-85</v>
      </c>
      <c r="R59" s="88">
        <v>0</v>
      </c>
      <c r="S59" s="116">
        <v>0</v>
      </c>
      <c r="U59" s="115">
        <v>-457</v>
      </c>
      <c r="V59" s="116">
        <v>0</v>
      </c>
      <c r="W59">
        <v>0</v>
      </c>
      <c r="X59">
        <v>-120</v>
      </c>
      <c r="Y59">
        <v>-85</v>
      </c>
      <c r="Z59">
        <v>0</v>
      </c>
      <c r="AA59">
        <v>-252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5.0199999999999996</v>
      </c>
      <c r="N60" s="115">
        <v>0</v>
      </c>
      <c r="O60" s="88">
        <v>-105</v>
      </c>
      <c r="P60" s="88">
        <v>-224</v>
      </c>
      <c r="Q60" s="88">
        <v>-30</v>
      </c>
      <c r="R60" s="88">
        <v>0</v>
      </c>
      <c r="S60" s="116">
        <v>0</v>
      </c>
      <c r="U60" s="115">
        <v>-359</v>
      </c>
      <c r="V60" s="116">
        <v>5.0199999999999996</v>
      </c>
      <c r="W60">
        <v>0</v>
      </c>
      <c r="X60">
        <v>-105</v>
      </c>
      <c r="Y60">
        <v>-30</v>
      </c>
      <c r="Z60">
        <v>5.0199999999999996</v>
      </c>
      <c r="AA60">
        <v>-224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2.15</v>
      </c>
      <c r="N61" s="115">
        <v>0</v>
      </c>
      <c r="O61" s="88">
        <v>-80</v>
      </c>
      <c r="P61" s="88">
        <v>-188</v>
      </c>
      <c r="Q61" s="88">
        <v>-30</v>
      </c>
      <c r="R61" s="88">
        <v>0</v>
      </c>
      <c r="S61" s="116">
        <v>0</v>
      </c>
      <c r="U61" s="115">
        <v>-298</v>
      </c>
      <c r="V61" s="116">
        <v>2.15</v>
      </c>
      <c r="W61">
        <v>0</v>
      </c>
      <c r="X61">
        <v>-80</v>
      </c>
      <c r="Y61">
        <v>-30</v>
      </c>
      <c r="Z61">
        <v>2.15</v>
      </c>
      <c r="AA61">
        <v>-188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1.35</v>
      </c>
      <c r="N62" s="115">
        <v>0</v>
      </c>
      <c r="O62" s="88">
        <v>-55</v>
      </c>
      <c r="P62" s="88">
        <v>-159</v>
      </c>
      <c r="Q62" s="88">
        <v>-30</v>
      </c>
      <c r="R62" s="88">
        <v>0</v>
      </c>
      <c r="S62" s="116">
        <v>0</v>
      </c>
      <c r="U62" s="115">
        <v>-244</v>
      </c>
      <c r="V62" s="116">
        <v>1.35</v>
      </c>
      <c r="W62">
        <v>0</v>
      </c>
      <c r="X62">
        <v>-55</v>
      </c>
      <c r="Y62">
        <v>-30</v>
      </c>
      <c r="Z62">
        <v>1.35</v>
      </c>
      <c r="AA62">
        <v>-159</v>
      </c>
    </row>
    <row r="63" spans="7:27">
      <c r="G63" t="s">
        <v>105</v>
      </c>
      <c r="H63" s="115">
        <v>4.3899999999999997</v>
      </c>
      <c r="I63" s="88">
        <v>0</v>
      </c>
      <c r="J63" s="88">
        <v>0</v>
      </c>
      <c r="K63" s="88">
        <v>0</v>
      </c>
      <c r="L63" s="88">
        <v>0</v>
      </c>
      <c r="M63" s="116">
        <v>0.49</v>
      </c>
      <c r="N63" s="115">
        <v>0</v>
      </c>
      <c r="O63" s="88">
        <v>-35</v>
      </c>
      <c r="P63" s="88">
        <v>-141</v>
      </c>
      <c r="Q63" s="88">
        <v>-30</v>
      </c>
      <c r="R63" s="88">
        <v>0</v>
      </c>
      <c r="S63" s="116">
        <v>0</v>
      </c>
      <c r="U63" s="115">
        <v>-206</v>
      </c>
      <c r="V63" s="116">
        <v>4.88</v>
      </c>
      <c r="W63">
        <v>4.3899999999999997</v>
      </c>
      <c r="X63">
        <v>-35</v>
      </c>
      <c r="Y63">
        <v>-30</v>
      </c>
      <c r="Z63">
        <v>0.49</v>
      </c>
      <c r="AA63">
        <v>-141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-10</v>
      </c>
      <c r="P64" s="88">
        <v>-101</v>
      </c>
      <c r="Q64" s="88">
        <v>-80</v>
      </c>
      <c r="R64" s="88">
        <v>0</v>
      </c>
      <c r="S64" s="116">
        <v>0</v>
      </c>
      <c r="U64" s="115">
        <v>-191</v>
      </c>
      <c r="V64" s="116">
        <v>0</v>
      </c>
      <c r="W64">
        <v>0</v>
      </c>
      <c r="X64">
        <v>-10</v>
      </c>
      <c r="Y64">
        <v>-80</v>
      </c>
      <c r="Z64">
        <v>0</v>
      </c>
      <c r="AA64">
        <v>-101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1.0900000000000001</v>
      </c>
      <c r="N65" s="115">
        <v>0</v>
      </c>
      <c r="O65" s="88">
        <v>0</v>
      </c>
      <c r="P65" s="88">
        <v>-49</v>
      </c>
      <c r="Q65" s="88">
        <v>-30</v>
      </c>
      <c r="R65" s="88">
        <v>0</v>
      </c>
      <c r="S65" s="116">
        <v>0</v>
      </c>
      <c r="U65" s="115">
        <v>-79</v>
      </c>
      <c r="V65" s="116">
        <v>1.0900000000000001</v>
      </c>
      <c r="W65">
        <v>0</v>
      </c>
      <c r="X65">
        <v>0</v>
      </c>
      <c r="Y65">
        <v>-30</v>
      </c>
      <c r="Z65">
        <v>1.0900000000000001</v>
      </c>
      <c r="AA65">
        <v>-49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0.42</v>
      </c>
      <c r="N66" s="115">
        <v>0</v>
      </c>
      <c r="O66" s="88">
        <v>0</v>
      </c>
      <c r="P66" s="88">
        <v>-24</v>
      </c>
      <c r="Q66" s="88">
        <v>-30</v>
      </c>
      <c r="R66" s="88">
        <v>0</v>
      </c>
      <c r="S66" s="116">
        <v>0</v>
      </c>
      <c r="U66" s="115">
        <v>-54</v>
      </c>
      <c r="V66" s="116">
        <v>0.42</v>
      </c>
      <c r="W66">
        <v>0</v>
      </c>
      <c r="X66">
        <v>0</v>
      </c>
      <c r="Y66">
        <v>-30</v>
      </c>
      <c r="Z66">
        <v>0.42</v>
      </c>
      <c r="AA66">
        <v>-24</v>
      </c>
    </row>
    <row r="67" spans="7:27">
      <c r="G67" t="s">
        <v>109</v>
      </c>
      <c r="H67" s="115">
        <v>2.68</v>
      </c>
      <c r="I67" s="88">
        <v>0</v>
      </c>
      <c r="J67" s="88">
        <v>0</v>
      </c>
      <c r="K67" s="88">
        <v>0</v>
      </c>
      <c r="L67" s="88">
        <v>0</v>
      </c>
      <c r="M67" s="116">
        <v>2.5</v>
      </c>
      <c r="N67" s="115">
        <v>0</v>
      </c>
      <c r="O67" s="88">
        <v>0</v>
      </c>
      <c r="P67" s="88">
        <v>0</v>
      </c>
      <c r="Q67" s="88">
        <v>-30</v>
      </c>
      <c r="R67" s="88">
        <v>0</v>
      </c>
      <c r="S67" s="116">
        <v>0</v>
      </c>
      <c r="U67" s="115">
        <v>-30</v>
      </c>
      <c r="V67" s="116">
        <v>5.18</v>
      </c>
      <c r="W67">
        <v>2.68</v>
      </c>
      <c r="X67">
        <v>0</v>
      </c>
      <c r="Y67">
        <v>-30</v>
      </c>
      <c r="Z67">
        <v>2.5</v>
      </c>
      <c r="AA67">
        <v>0</v>
      </c>
    </row>
    <row r="68" spans="7:27">
      <c r="G68" t="s">
        <v>110</v>
      </c>
      <c r="H68" s="115">
        <v>7.15</v>
      </c>
      <c r="I68" s="88">
        <v>0</v>
      </c>
      <c r="J68" s="88">
        <v>0</v>
      </c>
      <c r="K68" s="88">
        <v>0</v>
      </c>
      <c r="L68" s="88">
        <v>0</v>
      </c>
      <c r="M68" s="116">
        <v>1.17</v>
      </c>
      <c r="N68" s="115">
        <v>0</v>
      </c>
      <c r="O68" s="88">
        <v>0</v>
      </c>
      <c r="P68" s="88">
        <v>0</v>
      </c>
      <c r="Q68" s="88">
        <v>-30</v>
      </c>
      <c r="R68" s="88">
        <v>0</v>
      </c>
      <c r="S68" s="116">
        <v>0</v>
      </c>
      <c r="U68" s="115">
        <v>-30</v>
      </c>
      <c r="V68" s="116">
        <v>8.32</v>
      </c>
      <c r="W68">
        <v>7.15</v>
      </c>
      <c r="X68">
        <v>0</v>
      </c>
      <c r="Y68">
        <v>-30</v>
      </c>
      <c r="Z68">
        <v>1.17</v>
      </c>
      <c r="AA68">
        <v>0</v>
      </c>
    </row>
    <row r="69" spans="7:27">
      <c r="G69" t="s">
        <v>111</v>
      </c>
      <c r="H69" s="115">
        <v>24.44</v>
      </c>
      <c r="I69" s="88">
        <v>0</v>
      </c>
      <c r="J69" s="88">
        <v>0</v>
      </c>
      <c r="K69" s="88">
        <v>0</v>
      </c>
      <c r="L69" s="88">
        <v>0</v>
      </c>
      <c r="M69" s="116">
        <v>1.53</v>
      </c>
      <c r="N69" s="115">
        <v>0</v>
      </c>
      <c r="O69" s="88">
        <v>0</v>
      </c>
      <c r="P69" s="88">
        <v>0</v>
      </c>
      <c r="Q69" s="88">
        <v>-85</v>
      </c>
      <c r="R69" s="88">
        <v>0</v>
      </c>
      <c r="S69" s="116">
        <v>0</v>
      </c>
      <c r="U69" s="115">
        <v>-85</v>
      </c>
      <c r="V69" s="116">
        <v>25.97</v>
      </c>
      <c r="W69">
        <v>24.44</v>
      </c>
      <c r="X69">
        <v>0</v>
      </c>
      <c r="Y69">
        <v>-85</v>
      </c>
      <c r="Z69">
        <v>1.53</v>
      </c>
      <c r="AA69">
        <v>0</v>
      </c>
    </row>
    <row r="70" spans="7:27">
      <c r="G70" t="s">
        <v>112</v>
      </c>
      <c r="H70" s="115">
        <v>33.130000000000003</v>
      </c>
      <c r="I70" s="88">
        <v>0</v>
      </c>
      <c r="J70" s="88">
        <v>0</v>
      </c>
      <c r="K70" s="88">
        <v>0</v>
      </c>
      <c r="L70" s="88">
        <v>0</v>
      </c>
      <c r="M70" s="116">
        <v>0.96</v>
      </c>
      <c r="N70" s="115">
        <v>0</v>
      </c>
      <c r="O70" s="88">
        <v>0</v>
      </c>
      <c r="P70" s="88">
        <v>0</v>
      </c>
      <c r="Q70" s="88">
        <v>-35</v>
      </c>
      <c r="R70" s="88">
        <v>0</v>
      </c>
      <c r="S70" s="116">
        <v>0</v>
      </c>
      <c r="U70" s="115">
        <v>-35</v>
      </c>
      <c r="V70" s="116">
        <v>34.090000000000003</v>
      </c>
      <c r="W70">
        <v>33.130000000000003</v>
      </c>
      <c r="X70">
        <v>0</v>
      </c>
      <c r="Y70">
        <v>-35</v>
      </c>
      <c r="Z70">
        <v>0.96</v>
      </c>
      <c r="AA70">
        <v>0</v>
      </c>
    </row>
    <row r="71" spans="7:27">
      <c r="G71" t="s">
        <v>113</v>
      </c>
      <c r="H71" s="115">
        <v>47.68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-25</v>
      </c>
      <c r="Q71" s="88">
        <v>-35</v>
      </c>
      <c r="R71" s="88">
        <v>0</v>
      </c>
      <c r="S71" s="116">
        <v>0</v>
      </c>
      <c r="U71" s="115">
        <v>-60</v>
      </c>
      <c r="V71" s="116">
        <v>47.68</v>
      </c>
      <c r="W71">
        <v>47.68</v>
      </c>
      <c r="X71">
        <v>0</v>
      </c>
      <c r="Y71">
        <v>-35</v>
      </c>
      <c r="Z71">
        <v>0</v>
      </c>
      <c r="AA71">
        <v>-25</v>
      </c>
    </row>
    <row r="72" spans="7:27">
      <c r="G72" t="s">
        <v>114</v>
      </c>
      <c r="H72" s="115">
        <v>47.82</v>
      </c>
      <c r="I72" s="88">
        <v>0</v>
      </c>
      <c r="J72" s="88">
        <v>0</v>
      </c>
      <c r="K72" s="88">
        <v>0</v>
      </c>
      <c r="L72" s="88">
        <v>0</v>
      </c>
      <c r="M72" s="116">
        <v>2.34</v>
      </c>
      <c r="N72" s="115">
        <v>0</v>
      </c>
      <c r="O72" s="88">
        <v>0</v>
      </c>
      <c r="P72" s="88">
        <v>-9</v>
      </c>
      <c r="Q72" s="88">
        <v>-35</v>
      </c>
      <c r="R72" s="88">
        <v>0</v>
      </c>
      <c r="S72" s="116">
        <v>0</v>
      </c>
      <c r="U72" s="115">
        <v>-44</v>
      </c>
      <c r="V72" s="116">
        <v>50.16</v>
      </c>
      <c r="W72">
        <v>47.82</v>
      </c>
      <c r="X72">
        <v>0</v>
      </c>
      <c r="Y72">
        <v>-35</v>
      </c>
      <c r="Z72">
        <v>2.34</v>
      </c>
      <c r="AA72">
        <v>-9</v>
      </c>
    </row>
    <row r="73" spans="7:27">
      <c r="G73" t="s">
        <v>115</v>
      </c>
      <c r="H73" s="115">
        <v>61.92</v>
      </c>
      <c r="I73" s="88">
        <v>0</v>
      </c>
      <c r="J73" s="88">
        <v>0</v>
      </c>
      <c r="K73" s="88">
        <v>2.2999999999999998</v>
      </c>
      <c r="L73" s="88">
        <v>0</v>
      </c>
      <c r="M73" s="116">
        <v>1.05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65.27</v>
      </c>
      <c r="W73">
        <v>61.92</v>
      </c>
      <c r="X73">
        <v>0</v>
      </c>
      <c r="Y73">
        <v>2.2999999999999998</v>
      </c>
      <c r="Z73">
        <v>1.05</v>
      </c>
      <c r="AA73">
        <v>0</v>
      </c>
    </row>
    <row r="74" spans="7:27">
      <c r="G74" t="s">
        <v>116</v>
      </c>
      <c r="H74" s="115">
        <v>63.29</v>
      </c>
      <c r="I74" s="88">
        <v>0</v>
      </c>
      <c r="J74" s="88">
        <v>0</v>
      </c>
      <c r="K74" s="88">
        <v>2.25</v>
      </c>
      <c r="L74" s="88">
        <v>0</v>
      </c>
      <c r="M74" s="116">
        <v>3.41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68.95</v>
      </c>
      <c r="W74">
        <v>63.29</v>
      </c>
      <c r="X74">
        <v>0</v>
      </c>
      <c r="Y74">
        <v>2.25</v>
      </c>
      <c r="Z74">
        <v>3.41</v>
      </c>
      <c r="AA74">
        <v>0</v>
      </c>
    </row>
    <row r="75" spans="7:27">
      <c r="G75" t="s">
        <v>117</v>
      </c>
      <c r="H75" s="115">
        <v>45.58</v>
      </c>
      <c r="I75" s="88">
        <v>0</v>
      </c>
      <c r="J75" s="88">
        <v>0</v>
      </c>
      <c r="K75" s="88">
        <v>2.15</v>
      </c>
      <c r="L75" s="88">
        <v>0</v>
      </c>
      <c r="M75" s="116">
        <v>2.2799999999999998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50.01</v>
      </c>
      <c r="W75">
        <v>45.58</v>
      </c>
      <c r="X75">
        <v>0</v>
      </c>
      <c r="Y75">
        <v>2.15</v>
      </c>
      <c r="Z75">
        <v>2.2799999999999998</v>
      </c>
      <c r="AA75">
        <v>0</v>
      </c>
    </row>
    <row r="76" spans="7:27">
      <c r="G76" t="s">
        <v>118</v>
      </c>
      <c r="H76" s="115">
        <v>35.83</v>
      </c>
      <c r="I76" s="88">
        <v>0</v>
      </c>
      <c r="J76" s="88">
        <v>0</v>
      </c>
      <c r="K76" s="88">
        <v>19.71</v>
      </c>
      <c r="L76" s="88">
        <v>0</v>
      </c>
      <c r="M76" s="116">
        <v>0.65</v>
      </c>
      <c r="N76" s="115">
        <v>0</v>
      </c>
      <c r="O76" s="88">
        <v>0</v>
      </c>
      <c r="P76" s="88">
        <v>-47</v>
      </c>
      <c r="Q76" s="88">
        <v>0</v>
      </c>
      <c r="R76" s="88">
        <v>0</v>
      </c>
      <c r="S76" s="116">
        <v>0</v>
      </c>
      <c r="U76" s="115">
        <v>-47</v>
      </c>
      <c r="V76" s="116">
        <v>56.19</v>
      </c>
      <c r="W76">
        <v>35.83</v>
      </c>
      <c r="X76">
        <v>0</v>
      </c>
      <c r="Y76">
        <v>19.71</v>
      </c>
      <c r="Z76">
        <v>0.65</v>
      </c>
      <c r="AA76">
        <v>-47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20.94</v>
      </c>
      <c r="L77" s="88">
        <v>0</v>
      </c>
      <c r="M77" s="116">
        <v>0.56999999999999995</v>
      </c>
      <c r="N77" s="115">
        <v>0</v>
      </c>
      <c r="O77" s="88">
        <v>0</v>
      </c>
      <c r="P77" s="88">
        <v>-76</v>
      </c>
      <c r="Q77" s="88">
        <v>0</v>
      </c>
      <c r="R77" s="88">
        <v>0</v>
      </c>
      <c r="S77" s="116">
        <v>0</v>
      </c>
      <c r="U77" s="115">
        <v>-76</v>
      </c>
      <c r="V77" s="116">
        <v>21.51</v>
      </c>
      <c r="W77">
        <v>0</v>
      </c>
      <c r="X77">
        <v>0</v>
      </c>
      <c r="Y77">
        <v>20.94</v>
      </c>
      <c r="Z77">
        <v>0.56999999999999995</v>
      </c>
      <c r="AA77">
        <v>-76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23.66</v>
      </c>
      <c r="L78" s="88">
        <v>0</v>
      </c>
      <c r="M78" s="116">
        <v>0</v>
      </c>
      <c r="N78" s="115">
        <v>0</v>
      </c>
      <c r="O78" s="88">
        <v>0</v>
      </c>
      <c r="P78" s="88">
        <v>-114</v>
      </c>
      <c r="Q78" s="88">
        <v>0</v>
      </c>
      <c r="R78" s="88">
        <v>0</v>
      </c>
      <c r="S78" s="116">
        <v>0</v>
      </c>
      <c r="U78" s="115">
        <v>-114</v>
      </c>
      <c r="V78" s="116">
        <v>23.66</v>
      </c>
      <c r="W78">
        <v>0</v>
      </c>
      <c r="X78">
        <v>0</v>
      </c>
      <c r="Y78">
        <v>23.66</v>
      </c>
      <c r="Z78">
        <v>0</v>
      </c>
      <c r="AA78">
        <v>-114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9.33</v>
      </c>
      <c r="L79" s="88">
        <v>0</v>
      </c>
      <c r="M79" s="116">
        <v>0.41</v>
      </c>
      <c r="N79" s="115">
        <v>0</v>
      </c>
      <c r="O79" s="88">
        <v>0</v>
      </c>
      <c r="P79" s="88">
        <v>-166</v>
      </c>
      <c r="Q79" s="88">
        <v>0</v>
      </c>
      <c r="R79" s="88">
        <v>0</v>
      </c>
      <c r="S79" s="116">
        <v>0</v>
      </c>
      <c r="U79" s="115">
        <v>-166</v>
      </c>
      <c r="V79" s="116">
        <v>9.74</v>
      </c>
      <c r="W79">
        <v>0</v>
      </c>
      <c r="X79">
        <v>0</v>
      </c>
      <c r="Y79">
        <v>9.33</v>
      </c>
      <c r="Z79">
        <v>0.41</v>
      </c>
      <c r="AA79">
        <v>-166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21.23</v>
      </c>
      <c r="L80" s="88">
        <v>0</v>
      </c>
      <c r="M80" s="116">
        <v>1</v>
      </c>
      <c r="N80" s="115">
        <v>0</v>
      </c>
      <c r="O80" s="88">
        <v>0</v>
      </c>
      <c r="P80" s="88">
        <v>-171</v>
      </c>
      <c r="Q80" s="88">
        <v>0</v>
      </c>
      <c r="R80" s="88">
        <v>0</v>
      </c>
      <c r="S80" s="116">
        <v>0</v>
      </c>
      <c r="U80" s="115">
        <v>-171</v>
      </c>
      <c r="V80" s="116">
        <v>22.23</v>
      </c>
      <c r="W80">
        <v>0</v>
      </c>
      <c r="X80">
        <v>0</v>
      </c>
      <c r="Y80">
        <v>21.23</v>
      </c>
      <c r="Z80">
        <v>1</v>
      </c>
      <c r="AA80">
        <v>-171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21.2</v>
      </c>
      <c r="L81" s="88">
        <v>0</v>
      </c>
      <c r="M81" s="116">
        <v>3.03</v>
      </c>
      <c r="N81" s="115">
        <v>0</v>
      </c>
      <c r="O81" s="88">
        <v>0</v>
      </c>
      <c r="P81" s="88">
        <v>-157</v>
      </c>
      <c r="Q81" s="88">
        <v>0</v>
      </c>
      <c r="R81" s="88">
        <v>0</v>
      </c>
      <c r="S81" s="116">
        <v>0</v>
      </c>
      <c r="U81" s="115">
        <v>-157</v>
      </c>
      <c r="V81" s="116">
        <v>24.23</v>
      </c>
      <c r="W81">
        <v>0</v>
      </c>
      <c r="X81">
        <v>0</v>
      </c>
      <c r="Y81">
        <v>21.2</v>
      </c>
      <c r="Z81">
        <v>3.03</v>
      </c>
      <c r="AA81">
        <v>-157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9.35</v>
      </c>
      <c r="L82" s="88">
        <v>0</v>
      </c>
      <c r="M82" s="116">
        <v>1.65</v>
      </c>
      <c r="N82" s="115">
        <v>0</v>
      </c>
      <c r="O82" s="88">
        <v>0</v>
      </c>
      <c r="P82" s="88">
        <v>-150</v>
      </c>
      <c r="Q82" s="88">
        <v>0</v>
      </c>
      <c r="R82" s="88">
        <v>0</v>
      </c>
      <c r="S82" s="116">
        <v>0</v>
      </c>
      <c r="U82" s="115">
        <v>-150</v>
      </c>
      <c r="V82" s="116">
        <v>11</v>
      </c>
      <c r="W82">
        <v>0</v>
      </c>
      <c r="X82">
        <v>0</v>
      </c>
      <c r="Y82">
        <v>9.35</v>
      </c>
      <c r="Z82">
        <v>1.65</v>
      </c>
      <c r="AA82">
        <v>-150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6.09</v>
      </c>
      <c r="L83" s="88">
        <v>0</v>
      </c>
      <c r="M83" s="116">
        <v>1.61</v>
      </c>
      <c r="N83" s="115">
        <v>0</v>
      </c>
      <c r="O83" s="88">
        <v>0</v>
      </c>
      <c r="P83" s="88">
        <v>-239</v>
      </c>
      <c r="Q83" s="88">
        <v>0</v>
      </c>
      <c r="R83" s="88">
        <v>0</v>
      </c>
      <c r="S83" s="116">
        <v>0</v>
      </c>
      <c r="U83" s="115">
        <v>-239</v>
      </c>
      <c r="V83" s="116">
        <v>7.7</v>
      </c>
      <c r="W83">
        <v>0</v>
      </c>
      <c r="X83">
        <v>0</v>
      </c>
      <c r="Y83">
        <v>6.09</v>
      </c>
      <c r="Z83">
        <v>1.61</v>
      </c>
      <c r="AA83">
        <v>-239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5.96</v>
      </c>
      <c r="L84" s="88">
        <v>0</v>
      </c>
      <c r="M84" s="116">
        <v>1.76</v>
      </c>
      <c r="N84" s="115">
        <v>0</v>
      </c>
      <c r="O84" s="88">
        <v>0</v>
      </c>
      <c r="P84" s="88">
        <v>-222</v>
      </c>
      <c r="Q84" s="88">
        <v>0</v>
      </c>
      <c r="R84" s="88">
        <v>0</v>
      </c>
      <c r="S84" s="116">
        <v>0</v>
      </c>
      <c r="U84" s="115">
        <v>-222</v>
      </c>
      <c r="V84" s="116">
        <v>7.72</v>
      </c>
      <c r="W84">
        <v>0</v>
      </c>
      <c r="X84">
        <v>0</v>
      </c>
      <c r="Y84">
        <v>5.96</v>
      </c>
      <c r="Z84">
        <v>1.76</v>
      </c>
      <c r="AA84">
        <v>-222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5.86</v>
      </c>
      <c r="L85" s="88">
        <v>0</v>
      </c>
      <c r="M85" s="116">
        <v>0</v>
      </c>
      <c r="N85" s="115">
        <v>0</v>
      </c>
      <c r="O85" s="88">
        <v>0</v>
      </c>
      <c r="P85" s="88">
        <v>-143</v>
      </c>
      <c r="Q85" s="88">
        <v>0</v>
      </c>
      <c r="R85" s="88">
        <v>0</v>
      </c>
      <c r="S85" s="116">
        <v>0</v>
      </c>
      <c r="U85" s="115">
        <v>-143</v>
      </c>
      <c r="V85" s="116">
        <v>5.86</v>
      </c>
      <c r="W85">
        <v>0</v>
      </c>
      <c r="X85">
        <v>0</v>
      </c>
      <c r="Y85">
        <v>5.86</v>
      </c>
      <c r="Z85">
        <v>0</v>
      </c>
      <c r="AA85">
        <v>-143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1.77</v>
      </c>
      <c r="N86" s="115">
        <v>0</v>
      </c>
      <c r="O86" s="88">
        <v>0</v>
      </c>
      <c r="P86" s="88">
        <v>-129</v>
      </c>
      <c r="Q86" s="88">
        <v>0</v>
      </c>
      <c r="R86" s="88">
        <v>0</v>
      </c>
      <c r="S86" s="116">
        <v>0</v>
      </c>
      <c r="U86" s="115">
        <v>-129</v>
      </c>
      <c r="V86" s="116">
        <v>1.77</v>
      </c>
      <c r="W86">
        <v>0</v>
      </c>
      <c r="X86">
        <v>0</v>
      </c>
      <c r="Y86">
        <v>0</v>
      </c>
      <c r="Z86">
        <v>1.77</v>
      </c>
      <c r="AA86">
        <v>-129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1.01</v>
      </c>
      <c r="N87" s="115">
        <v>0</v>
      </c>
      <c r="O87" s="88">
        <v>0</v>
      </c>
      <c r="P87" s="88">
        <v>-157</v>
      </c>
      <c r="Q87" s="88">
        <v>0</v>
      </c>
      <c r="R87" s="88">
        <v>0</v>
      </c>
      <c r="S87" s="116">
        <v>0</v>
      </c>
      <c r="U87" s="115">
        <v>-157</v>
      </c>
      <c r="V87" s="116">
        <v>1.01</v>
      </c>
      <c r="W87">
        <v>0</v>
      </c>
      <c r="X87">
        <v>0</v>
      </c>
      <c r="Y87">
        <v>0</v>
      </c>
      <c r="Z87">
        <v>1.01</v>
      </c>
      <c r="AA87">
        <v>-157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2.2999999999999998</v>
      </c>
      <c r="N88" s="115">
        <v>0</v>
      </c>
      <c r="O88" s="88">
        <v>0</v>
      </c>
      <c r="P88" s="88">
        <v>-82</v>
      </c>
      <c r="Q88" s="88">
        <v>0</v>
      </c>
      <c r="R88" s="88">
        <v>0</v>
      </c>
      <c r="S88" s="116">
        <v>0</v>
      </c>
      <c r="U88" s="115">
        <v>-82</v>
      </c>
      <c r="V88" s="116">
        <v>2.2999999999999998</v>
      </c>
      <c r="W88">
        <v>0</v>
      </c>
      <c r="X88">
        <v>0</v>
      </c>
      <c r="Y88">
        <v>0</v>
      </c>
      <c r="Z88">
        <v>2.2999999999999998</v>
      </c>
      <c r="AA88">
        <v>-82</v>
      </c>
    </row>
    <row r="89" spans="7:27">
      <c r="G89" t="s">
        <v>131</v>
      </c>
      <c r="H89" s="115">
        <v>1.05</v>
      </c>
      <c r="I89" s="88">
        <v>0</v>
      </c>
      <c r="J89" s="88">
        <v>0</v>
      </c>
      <c r="K89" s="88">
        <v>0</v>
      </c>
      <c r="L89" s="88">
        <v>0</v>
      </c>
      <c r="M89" s="116">
        <v>0.44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1.49</v>
      </c>
      <c r="W89">
        <v>1.05</v>
      </c>
      <c r="X89">
        <v>0</v>
      </c>
      <c r="Y89">
        <v>0</v>
      </c>
      <c r="Z89">
        <v>0.44</v>
      </c>
      <c r="AA89">
        <v>0</v>
      </c>
    </row>
    <row r="90" spans="7:27">
      <c r="G90" t="s">
        <v>132</v>
      </c>
      <c r="H90" s="115">
        <v>23.34</v>
      </c>
      <c r="I90" s="88">
        <v>0</v>
      </c>
      <c r="J90" s="88">
        <v>0</v>
      </c>
      <c r="K90" s="88">
        <v>6.41</v>
      </c>
      <c r="L90" s="88">
        <v>0</v>
      </c>
      <c r="M90" s="116">
        <v>0.39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30.14</v>
      </c>
      <c r="W90">
        <v>23.34</v>
      </c>
      <c r="X90">
        <v>0</v>
      </c>
      <c r="Y90">
        <v>6.41</v>
      </c>
      <c r="Z90">
        <v>0.39</v>
      </c>
      <c r="AA90">
        <v>0</v>
      </c>
    </row>
    <row r="91" spans="7:27">
      <c r="G91" t="s">
        <v>133</v>
      </c>
      <c r="H91" s="115">
        <v>38.25</v>
      </c>
      <c r="I91" s="88">
        <v>0</v>
      </c>
      <c r="J91" s="88">
        <v>0</v>
      </c>
      <c r="K91" s="88">
        <v>6.38</v>
      </c>
      <c r="L91" s="88">
        <v>0</v>
      </c>
      <c r="M91" s="116">
        <v>0.33</v>
      </c>
      <c r="N91" s="115">
        <v>0</v>
      </c>
      <c r="O91" s="88">
        <v>0</v>
      </c>
      <c r="P91" s="88">
        <v>-3</v>
      </c>
      <c r="Q91" s="88">
        <v>0</v>
      </c>
      <c r="R91" s="88">
        <v>0</v>
      </c>
      <c r="S91" s="116">
        <v>0</v>
      </c>
      <c r="U91" s="115">
        <v>-3</v>
      </c>
      <c r="V91" s="116">
        <v>44.96</v>
      </c>
      <c r="W91">
        <v>38.25</v>
      </c>
      <c r="X91">
        <v>0</v>
      </c>
      <c r="Y91">
        <v>6.38</v>
      </c>
      <c r="Z91">
        <v>0.33</v>
      </c>
      <c r="AA91">
        <v>-3</v>
      </c>
    </row>
    <row r="92" spans="7:27">
      <c r="G92" t="s">
        <v>134</v>
      </c>
      <c r="H92" s="115">
        <v>46.98</v>
      </c>
      <c r="I92" s="88">
        <v>41.3</v>
      </c>
      <c r="J92" s="88">
        <v>0</v>
      </c>
      <c r="K92" s="88">
        <v>6.39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94.67</v>
      </c>
      <c r="W92">
        <v>46.98</v>
      </c>
      <c r="X92">
        <v>41.3</v>
      </c>
      <c r="Y92">
        <v>6.39</v>
      </c>
      <c r="Z92">
        <v>0</v>
      </c>
      <c r="AA92">
        <v>0</v>
      </c>
    </row>
    <row r="93" spans="7:27">
      <c r="G93" t="s">
        <v>135</v>
      </c>
      <c r="H93" s="115">
        <v>60.29</v>
      </c>
      <c r="I93" s="88">
        <v>59.53</v>
      </c>
      <c r="J93" s="88">
        <v>0</v>
      </c>
      <c r="K93" s="88">
        <v>4.99</v>
      </c>
      <c r="L93" s="88">
        <v>0</v>
      </c>
      <c r="M93" s="116">
        <v>0.03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124.84</v>
      </c>
      <c r="W93">
        <v>60.29</v>
      </c>
      <c r="X93">
        <v>59.53</v>
      </c>
      <c r="Y93">
        <v>4.99</v>
      </c>
      <c r="Z93">
        <v>0.03</v>
      </c>
      <c r="AA93">
        <v>0</v>
      </c>
    </row>
    <row r="94" spans="7:27">
      <c r="G94" t="s">
        <v>136</v>
      </c>
      <c r="H94" s="115">
        <v>69.819999999999993</v>
      </c>
      <c r="I94" s="88">
        <v>73.400000000000006</v>
      </c>
      <c r="J94" s="88">
        <v>0</v>
      </c>
      <c r="K94" s="88">
        <v>0</v>
      </c>
      <c r="L94" s="88">
        <v>0</v>
      </c>
      <c r="M94" s="116">
        <v>0.1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143.32</v>
      </c>
      <c r="W94">
        <v>69.819999999999993</v>
      </c>
      <c r="X94">
        <v>73.400000000000006</v>
      </c>
      <c r="Y94">
        <v>0</v>
      </c>
      <c r="Z94">
        <v>0.1</v>
      </c>
      <c r="AA94">
        <v>0</v>
      </c>
    </row>
    <row r="95" spans="7:27">
      <c r="G95" t="s">
        <v>137</v>
      </c>
      <c r="H95" s="115">
        <v>58.23</v>
      </c>
      <c r="I95" s="88">
        <v>0</v>
      </c>
      <c r="J95" s="88">
        <v>0</v>
      </c>
      <c r="K95" s="88">
        <v>0</v>
      </c>
      <c r="L95" s="88">
        <v>0</v>
      </c>
      <c r="M95" s="116">
        <v>0.31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58.54</v>
      </c>
      <c r="W95">
        <v>58.23</v>
      </c>
      <c r="X95">
        <v>0</v>
      </c>
      <c r="Y95">
        <v>0</v>
      </c>
      <c r="Z95">
        <v>0.31</v>
      </c>
      <c r="AA95">
        <v>0</v>
      </c>
    </row>
    <row r="96" spans="7:27">
      <c r="G96" t="s">
        <v>138</v>
      </c>
      <c r="H96" s="115">
        <v>63.96</v>
      </c>
      <c r="I96" s="88">
        <v>4.75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68.709999999999994</v>
      </c>
      <c r="W96">
        <v>63.96</v>
      </c>
      <c r="X96">
        <v>4.75</v>
      </c>
      <c r="Y96">
        <v>0</v>
      </c>
      <c r="Z96">
        <v>0</v>
      </c>
      <c r="AA96">
        <v>0</v>
      </c>
    </row>
    <row r="97" spans="1:83">
      <c r="G97" t="s">
        <v>139</v>
      </c>
      <c r="H97" s="115">
        <v>65.53</v>
      </c>
      <c r="I97" s="88">
        <v>7.3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72.83</v>
      </c>
      <c r="W97">
        <v>65.53</v>
      </c>
      <c r="X97">
        <v>7.3</v>
      </c>
      <c r="Y97">
        <v>0</v>
      </c>
      <c r="Z97">
        <v>0</v>
      </c>
      <c r="AA97">
        <v>0</v>
      </c>
    </row>
    <row r="98" spans="1:83">
      <c r="G98" t="s">
        <v>140</v>
      </c>
      <c r="H98" s="115">
        <v>62.61</v>
      </c>
      <c r="I98" s="88">
        <v>7.3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69.91</v>
      </c>
      <c r="W98">
        <v>62.61</v>
      </c>
      <c r="X98">
        <v>7.3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0.2363325</v>
      </c>
      <c r="I99" s="111">
        <f t="shared" ref="I99:BQ99" si="1">SUM(I3:I98)/4000</f>
        <v>4.9315000000000005E-2</v>
      </c>
      <c r="J99" s="111">
        <f t="shared" si="1"/>
        <v>0</v>
      </c>
      <c r="K99" s="111">
        <f t="shared" si="1"/>
        <v>6.6205E-2</v>
      </c>
      <c r="L99" s="111">
        <f t="shared" si="1"/>
        <v>0</v>
      </c>
      <c r="M99" s="111">
        <f t="shared" si="1"/>
        <v>2.5000000000000001E-2</v>
      </c>
      <c r="N99" s="110">
        <f t="shared" si="1"/>
        <v>0</v>
      </c>
      <c r="O99" s="111">
        <f t="shared" si="1"/>
        <v>-1.4824999999999999</v>
      </c>
      <c r="P99" s="111">
        <f t="shared" si="1"/>
        <v>-4.5027499999999998</v>
      </c>
      <c r="Q99" s="111">
        <f t="shared" si="1"/>
        <v>-0.33</v>
      </c>
      <c r="R99" s="111">
        <f t="shared" si="1"/>
        <v>0</v>
      </c>
      <c r="S99" s="112">
        <f t="shared" si="1"/>
        <v>0</v>
      </c>
      <c r="U99" s="110">
        <f t="shared" si="1"/>
        <v>-6.3152499999999998</v>
      </c>
      <c r="V99" s="112">
        <f t="shared" si="1"/>
        <v>0.37685249999999998</v>
      </c>
      <c r="W99">
        <f t="shared" si="1"/>
        <v>0.2363325</v>
      </c>
      <c r="X99">
        <f t="shared" si="1"/>
        <v>-1.4331849999999999</v>
      </c>
      <c r="Y99">
        <f t="shared" si="1"/>
        <v>-0.26379499999999995</v>
      </c>
      <c r="Z99">
        <f t="shared" si="1"/>
        <v>2.5000000000000001E-2</v>
      </c>
      <c r="AA99">
        <f t="shared" si="1"/>
        <v>-4.5027499999999998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8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471</v>
      </c>
      <c r="X1" t="s">
        <v>471</v>
      </c>
      <c r="Y1" t="s">
        <v>471</v>
      </c>
      <c r="Z1" t="s">
        <v>471</v>
      </c>
      <c r="AA1" t="s">
        <v>471</v>
      </c>
      <c r="AB1" t="s">
        <v>472</v>
      </c>
      <c r="AC1" t="s">
        <v>473</v>
      </c>
      <c r="AD1" t="s">
        <v>472</v>
      </c>
      <c r="AE1" t="s">
        <v>474</v>
      </c>
      <c r="AF1" t="s">
        <v>475</v>
      </c>
      <c r="AG1" t="s">
        <v>472</v>
      </c>
      <c r="AH1" t="s">
        <v>474</v>
      </c>
      <c r="AI1" t="s">
        <v>476</v>
      </c>
      <c r="AJ1" t="s">
        <v>477</v>
      </c>
      <c r="AK1" t="s">
        <v>471</v>
      </c>
      <c r="AL1" t="s">
        <v>471</v>
      </c>
      <c r="AM1" t="s">
        <v>471</v>
      </c>
      <c r="AN1" t="s">
        <v>478</v>
      </c>
      <c r="AO1" t="s">
        <v>472</v>
      </c>
      <c r="AP1" t="s">
        <v>472</v>
      </c>
      <c r="AQ1" t="s">
        <v>479</v>
      </c>
      <c r="AR1" t="s">
        <v>471</v>
      </c>
      <c r="AS1" t="s">
        <v>150</v>
      </c>
      <c r="AT1" t="s">
        <v>481</v>
      </c>
      <c r="AU1" t="s">
        <v>481</v>
      </c>
      <c r="AV1" t="s">
        <v>482</v>
      </c>
    </row>
    <row r="2" spans="1:4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44675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150</v>
      </c>
      <c r="AH2" t="s">
        <v>150</v>
      </c>
      <c r="AI2" t="s">
        <v>246</v>
      </c>
      <c r="AJ2" t="s">
        <v>390</v>
      </c>
      <c r="AK2" t="s">
        <v>268</v>
      </c>
      <c r="AL2" t="s">
        <v>270</v>
      </c>
      <c r="AM2" t="s">
        <v>237</v>
      </c>
      <c r="AN2" t="s">
        <v>152</v>
      </c>
      <c r="AO2" t="s">
        <v>152</v>
      </c>
      <c r="AP2" t="s">
        <v>152</v>
      </c>
      <c r="AQ2" t="s">
        <v>153</v>
      </c>
      <c r="AR2" t="s">
        <v>269</v>
      </c>
      <c r="AS2" t="s">
        <v>480</v>
      </c>
      <c r="AT2" t="s">
        <v>149</v>
      </c>
      <c r="AU2" t="s">
        <v>150</v>
      </c>
      <c r="AV2" t="s">
        <v>152</v>
      </c>
    </row>
    <row r="3" spans="1:4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654.23000000000013</v>
      </c>
      <c r="I3" s="95">
        <v>203.32</v>
      </c>
      <c r="J3" s="95">
        <v>4.68</v>
      </c>
      <c r="K3" s="95">
        <v>48.23</v>
      </c>
      <c r="L3" s="95">
        <v>0</v>
      </c>
      <c r="M3" s="114">
        <v>0</v>
      </c>
      <c r="N3" s="113">
        <v>0</v>
      </c>
      <c r="O3" s="95">
        <v>20</v>
      </c>
      <c r="P3" s="95">
        <v>0</v>
      </c>
      <c r="Q3" s="95">
        <v>0</v>
      </c>
      <c r="R3" s="95">
        <v>0</v>
      </c>
      <c r="S3" s="114">
        <v>0</v>
      </c>
      <c r="W3">
        <v>0.7</v>
      </c>
      <c r="X3">
        <v>0.41</v>
      </c>
      <c r="Y3">
        <v>0.47</v>
      </c>
      <c r="Z3">
        <v>0.94</v>
      </c>
      <c r="AA3">
        <v>0.75</v>
      </c>
      <c r="AB3">
        <v>24.98</v>
      </c>
      <c r="AC3">
        <v>24.84</v>
      </c>
      <c r="AD3">
        <v>482.3</v>
      </c>
      <c r="AE3">
        <v>0</v>
      </c>
      <c r="AF3">
        <v>93.82</v>
      </c>
      <c r="AG3">
        <v>192.92</v>
      </c>
      <c r="AH3">
        <v>9.65</v>
      </c>
      <c r="AI3">
        <v>23.34</v>
      </c>
      <c r="AJ3">
        <v>0.48</v>
      </c>
      <c r="AK3">
        <v>0.89</v>
      </c>
      <c r="AL3">
        <v>0.7</v>
      </c>
      <c r="AM3">
        <v>0.48</v>
      </c>
      <c r="AN3">
        <v>0</v>
      </c>
      <c r="AO3">
        <v>48.23</v>
      </c>
      <c r="AP3">
        <v>0</v>
      </c>
      <c r="AQ3">
        <v>4.2</v>
      </c>
      <c r="AR3">
        <v>0.36</v>
      </c>
      <c r="AS3">
        <v>20</v>
      </c>
      <c r="AT3">
        <v>0</v>
      </c>
      <c r="AU3">
        <v>0</v>
      </c>
      <c r="AV3">
        <v>0</v>
      </c>
    </row>
    <row r="4" spans="1:48">
      <c r="A4" t="s">
        <v>240</v>
      </c>
      <c r="B4" t="s">
        <v>232</v>
      </c>
      <c r="C4" t="s">
        <v>234</v>
      </c>
      <c r="G4" t="s">
        <v>46</v>
      </c>
      <c r="H4" s="115">
        <v>654.28000000000009</v>
      </c>
      <c r="I4" s="88">
        <v>203.32</v>
      </c>
      <c r="J4" s="88">
        <v>4.68</v>
      </c>
      <c r="K4" s="88">
        <v>48.23</v>
      </c>
      <c r="L4" s="88">
        <v>0</v>
      </c>
      <c r="M4" s="116">
        <v>0</v>
      </c>
      <c r="N4" s="115">
        <v>0</v>
      </c>
      <c r="O4" s="88">
        <v>20</v>
      </c>
      <c r="P4" s="88">
        <v>0</v>
      </c>
      <c r="Q4" s="88">
        <v>0</v>
      </c>
      <c r="R4" s="88">
        <v>0</v>
      </c>
      <c r="S4" s="116">
        <v>0</v>
      </c>
      <c r="W4">
        <v>0.7</v>
      </c>
      <c r="X4">
        <v>0.41</v>
      </c>
      <c r="Y4">
        <v>0.47</v>
      </c>
      <c r="Z4">
        <v>0.94</v>
      </c>
      <c r="AA4">
        <v>0.75</v>
      </c>
      <c r="AB4">
        <v>24.98</v>
      </c>
      <c r="AC4">
        <v>24.84</v>
      </c>
      <c r="AD4">
        <v>482.3</v>
      </c>
      <c r="AE4">
        <v>0</v>
      </c>
      <c r="AF4">
        <v>93.82</v>
      </c>
      <c r="AG4">
        <v>192.92</v>
      </c>
      <c r="AH4">
        <v>9.65</v>
      </c>
      <c r="AI4">
        <v>23.34</v>
      </c>
      <c r="AJ4">
        <v>0.53</v>
      </c>
      <c r="AK4">
        <v>0.89</v>
      </c>
      <c r="AL4">
        <v>0.7</v>
      </c>
      <c r="AM4">
        <v>0.48</v>
      </c>
      <c r="AN4">
        <v>0</v>
      </c>
      <c r="AO4">
        <v>48.23</v>
      </c>
      <c r="AP4">
        <v>0</v>
      </c>
      <c r="AQ4">
        <v>4.2</v>
      </c>
      <c r="AR4">
        <v>0.36</v>
      </c>
      <c r="AS4">
        <v>20</v>
      </c>
      <c r="AT4">
        <v>0</v>
      </c>
      <c r="AU4">
        <v>0</v>
      </c>
      <c r="AV4">
        <v>0</v>
      </c>
    </row>
    <row r="5" spans="1:48">
      <c r="A5" t="s">
        <v>241</v>
      </c>
      <c r="B5" t="s">
        <v>233</v>
      </c>
      <c r="C5" t="s">
        <v>235</v>
      </c>
      <c r="G5" t="s">
        <v>47</v>
      </c>
      <c r="H5" s="115">
        <v>654.28000000000009</v>
      </c>
      <c r="I5" s="88">
        <v>203.32</v>
      </c>
      <c r="J5" s="88">
        <v>4.68</v>
      </c>
      <c r="K5" s="88">
        <v>48.23</v>
      </c>
      <c r="L5" s="88">
        <v>0</v>
      </c>
      <c r="M5" s="116">
        <v>0</v>
      </c>
      <c r="N5" s="115">
        <v>0</v>
      </c>
      <c r="O5" s="88">
        <v>20</v>
      </c>
      <c r="P5" s="88">
        <v>0</v>
      </c>
      <c r="Q5" s="88">
        <v>0</v>
      </c>
      <c r="R5" s="88">
        <v>0</v>
      </c>
      <c r="S5" s="116">
        <v>0</v>
      </c>
      <c r="W5">
        <v>0.7</v>
      </c>
      <c r="X5">
        <v>0.41</v>
      </c>
      <c r="Y5">
        <v>0.47</v>
      </c>
      <c r="Z5">
        <v>0.94</v>
      </c>
      <c r="AA5">
        <v>0.75</v>
      </c>
      <c r="AB5">
        <v>24.98</v>
      </c>
      <c r="AC5">
        <v>24.84</v>
      </c>
      <c r="AD5">
        <v>482.3</v>
      </c>
      <c r="AE5">
        <v>0</v>
      </c>
      <c r="AF5">
        <v>93.82</v>
      </c>
      <c r="AG5">
        <v>192.92</v>
      </c>
      <c r="AH5">
        <v>9.65</v>
      </c>
      <c r="AI5">
        <v>23.34</v>
      </c>
      <c r="AJ5">
        <v>0.53</v>
      </c>
      <c r="AK5">
        <v>0.89</v>
      </c>
      <c r="AL5">
        <v>0.7</v>
      </c>
      <c r="AM5">
        <v>0.48</v>
      </c>
      <c r="AN5">
        <v>0</v>
      </c>
      <c r="AO5">
        <v>48.23</v>
      </c>
      <c r="AP5">
        <v>0</v>
      </c>
      <c r="AQ5">
        <v>4.2</v>
      </c>
      <c r="AR5">
        <v>0.36</v>
      </c>
      <c r="AS5">
        <v>20</v>
      </c>
      <c r="AT5">
        <v>0</v>
      </c>
      <c r="AU5">
        <v>0</v>
      </c>
      <c r="AV5">
        <v>0</v>
      </c>
    </row>
    <row r="6" spans="1:48">
      <c r="A6" t="s">
        <v>242</v>
      </c>
      <c r="B6" t="s">
        <v>264</v>
      </c>
      <c r="C6" t="s">
        <v>236</v>
      </c>
      <c r="G6" t="s">
        <v>48</v>
      </c>
      <c r="H6" s="115">
        <v>654.28000000000009</v>
      </c>
      <c r="I6" s="88">
        <v>203.32</v>
      </c>
      <c r="J6" s="88">
        <v>4.68</v>
      </c>
      <c r="K6" s="88">
        <v>48.23</v>
      </c>
      <c r="L6" s="88">
        <v>0</v>
      </c>
      <c r="M6" s="116">
        <v>0</v>
      </c>
      <c r="N6" s="115">
        <v>0</v>
      </c>
      <c r="O6" s="88">
        <v>20</v>
      </c>
      <c r="P6" s="88">
        <v>0</v>
      </c>
      <c r="Q6" s="88">
        <v>0</v>
      </c>
      <c r="R6" s="88">
        <v>0</v>
      </c>
      <c r="S6" s="116">
        <v>0</v>
      </c>
      <c r="W6">
        <v>0.7</v>
      </c>
      <c r="X6">
        <v>0.41</v>
      </c>
      <c r="Y6">
        <v>0.47</v>
      </c>
      <c r="Z6">
        <v>0.94</v>
      </c>
      <c r="AA6">
        <v>0.75</v>
      </c>
      <c r="AB6">
        <v>24.98</v>
      </c>
      <c r="AC6">
        <v>24.84</v>
      </c>
      <c r="AD6">
        <v>482.3</v>
      </c>
      <c r="AE6">
        <v>0</v>
      </c>
      <c r="AF6">
        <v>93.82</v>
      </c>
      <c r="AG6">
        <v>192.92</v>
      </c>
      <c r="AH6">
        <v>9.65</v>
      </c>
      <c r="AI6">
        <v>23.34</v>
      </c>
      <c r="AJ6">
        <v>0.53</v>
      </c>
      <c r="AK6">
        <v>0.89</v>
      </c>
      <c r="AL6">
        <v>0.7</v>
      </c>
      <c r="AM6">
        <v>0.48</v>
      </c>
      <c r="AN6">
        <v>0</v>
      </c>
      <c r="AO6">
        <v>48.23</v>
      </c>
      <c r="AP6">
        <v>0</v>
      </c>
      <c r="AQ6">
        <v>4.2</v>
      </c>
      <c r="AR6">
        <v>0.36</v>
      </c>
      <c r="AS6">
        <v>20</v>
      </c>
      <c r="AT6">
        <v>0</v>
      </c>
      <c r="AU6">
        <v>0</v>
      </c>
      <c r="AV6">
        <v>0</v>
      </c>
    </row>
    <row r="7" spans="1:48">
      <c r="A7" t="s">
        <v>243</v>
      </c>
      <c r="B7" t="s">
        <v>299</v>
      </c>
      <c r="C7" t="s">
        <v>265</v>
      </c>
      <c r="G7" t="s">
        <v>49</v>
      </c>
      <c r="H7" s="115">
        <v>606.05000000000007</v>
      </c>
      <c r="I7" s="88">
        <v>155.09</v>
      </c>
      <c r="J7" s="88">
        <v>4.59</v>
      </c>
      <c r="K7" s="88">
        <v>19.29</v>
      </c>
      <c r="L7" s="88">
        <v>0</v>
      </c>
      <c r="M7" s="116">
        <v>0</v>
      </c>
      <c r="N7" s="115">
        <v>0</v>
      </c>
      <c r="O7" s="88">
        <v>20</v>
      </c>
      <c r="P7" s="88">
        <v>0</v>
      </c>
      <c r="Q7" s="88">
        <v>0</v>
      </c>
      <c r="R7" s="88">
        <v>0</v>
      </c>
      <c r="S7" s="116">
        <v>0</v>
      </c>
      <c r="W7">
        <v>0.7</v>
      </c>
      <c r="X7">
        <v>0.41</v>
      </c>
      <c r="Y7">
        <v>0.47</v>
      </c>
      <c r="Z7">
        <v>0.94</v>
      </c>
      <c r="AA7">
        <v>0.75</v>
      </c>
      <c r="AB7">
        <v>24.98</v>
      </c>
      <c r="AC7">
        <v>24.84</v>
      </c>
      <c r="AD7">
        <v>434.07</v>
      </c>
      <c r="AE7">
        <v>0</v>
      </c>
      <c r="AF7">
        <v>93.82</v>
      </c>
      <c r="AG7">
        <v>144.69</v>
      </c>
      <c r="AH7">
        <v>9.65</v>
      </c>
      <c r="AI7">
        <v>23.34</v>
      </c>
      <c r="AJ7">
        <v>0.53</v>
      </c>
      <c r="AK7">
        <v>0.89</v>
      </c>
      <c r="AL7">
        <v>0.7</v>
      </c>
      <c r="AM7">
        <v>0.48</v>
      </c>
      <c r="AN7">
        <v>0</v>
      </c>
      <c r="AO7">
        <v>19.29</v>
      </c>
      <c r="AP7">
        <v>0</v>
      </c>
      <c r="AQ7">
        <v>4.1100000000000003</v>
      </c>
      <c r="AR7">
        <v>0.36</v>
      </c>
      <c r="AS7">
        <v>20</v>
      </c>
      <c r="AT7">
        <v>0</v>
      </c>
      <c r="AU7">
        <v>0</v>
      </c>
      <c r="AV7">
        <v>0</v>
      </c>
    </row>
    <row r="8" spans="1:48">
      <c r="A8" t="s">
        <v>244</v>
      </c>
      <c r="B8" t="s">
        <v>341</v>
      </c>
      <c r="C8" t="s">
        <v>237</v>
      </c>
      <c r="G8" t="s">
        <v>50</v>
      </c>
      <c r="H8" s="115">
        <v>606.05000000000007</v>
      </c>
      <c r="I8" s="88">
        <v>164.73</v>
      </c>
      <c r="J8" s="88">
        <v>4.59</v>
      </c>
      <c r="K8" s="88">
        <v>48.23</v>
      </c>
      <c r="L8" s="88">
        <v>0</v>
      </c>
      <c r="M8" s="116">
        <v>0</v>
      </c>
      <c r="N8" s="115">
        <v>0</v>
      </c>
      <c r="O8" s="88">
        <v>20</v>
      </c>
      <c r="P8" s="88">
        <v>0</v>
      </c>
      <c r="Q8" s="88">
        <v>0</v>
      </c>
      <c r="R8" s="88">
        <v>0</v>
      </c>
      <c r="S8" s="116">
        <v>0</v>
      </c>
      <c r="W8">
        <v>0.7</v>
      </c>
      <c r="X8">
        <v>0.41</v>
      </c>
      <c r="Y8">
        <v>0.47</v>
      </c>
      <c r="Z8">
        <v>0.94</v>
      </c>
      <c r="AA8">
        <v>0.75</v>
      </c>
      <c r="AB8">
        <v>24.98</v>
      </c>
      <c r="AC8">
        <v>24.84</v>
      </c>
      <c r="AD8">
        <v>434.07</v>
      </c>
      <c r="AE8">
        <v>0</v>
      </c>
      <c r="AF8">
        <v>93.82</v>
      </c>
      <c r="AG8">
        <v>144.69</v>
      </c>
      <c r="AH8">
        <v>19.29</v>
      </c>
      <c r="AI8">
        <v>23.34</v>
      </c>
      <c r="AJ8">
        <v>0.53</v>
      </c>
      <c r="AK8">
        <v>0.89</v>
      </c>
      <c r="AL8">
        <v>0.7</v>
      </c>
      <c r="AM8">
        <v>0.48</v>
      </c>
      <c r="AN8">
        <v>0</v>
      </c>
      <c r="AO8">
        <v>48.23</v>
      </c>
      <c r="AP8">
        <v>0</v>
      </c>
      <c r="AQ8">
        <v>4.1100000000000003</v>
      </c>
      <c r="AR8">
        <v>0.36</v>
      </c>
      <c r="AS8">
        <v>20</v>
      </c>
      <c r="AT8">
        <v>0</v>
      </c>
      <c r="AU8">
        <v>0</v>
      </c>
      <c r="AV8">
        <v>0</v>
      </c>
    </row>
    <row r="9" spans="1:48">
      <c r="A9" t="s">
        <v>245</v>
      </c>
      <c r="B9" t="s">
        <v>361</v>
      </c>
      <c r="C9" t="s">
        <v>238</v>
      </c>
      <c r="G9" t="s">
        <v>51</v>
      </c>
      <c r="H9" s="115">
        <v>606.05000000000007</v>
      </c>
      <c r="I9" s="88">
        <v>164.73</v>
      </c>
      <c r="J9" s="88">
        <v>4.59</v>
      </c>
      <c r="K9" s="88">
        <v>48.23</v>
      </c>
      <c r="L9" s="88">
        <v>0</v>
      </c>
      <c r="M9" s="116">
        <v>0</v>
      </c>
      <c r="N9" s="115">
        <v>0</v>
      </c>
      <c r="O9" s="88">
        <v>20</v>
      </c>
      <c r="P9" s="88">
        <v>0</v>
      </c>
      <c r="Q9" s="88">
        <v>0</v>
      </c>
      <c r="R9" s="88">
        <v>0</v>
      </c>
      <c r="S9" s="116">
        <v>0</v>
      </c>
      <c r="W9">
        <v>0.7</v>
      </c>
      <c r="X9">
        <v>0.41</v>
      </c>
      <c r="Y9">
        <v>0.47</v>
      </c>
      <c r="Z9">
        <v>0.94</v>
      </c>
      <c r="AA9">
        <v>0.75</v>
      </c>
      <c r="AB9">
        <v>24.98</v>
      </c>
      <c r="AC9">
        <v>24.84</v>
      </c>
      <c r="AD9">
        <v>434.07</v>
      </c>
      <c r="AE9">
        <v>0</v>
      </c>
      <c r="AF9">
        <v>93.82</v>
      </c>
      <c r="AG9">
        <v>144.69</v>
      </c>
      <c r="AH9">
        <v>19.29</v>
      </c>
      <c r="AI9">
        <v>23.34</v>
      </c>
      <c r="AJ9">
        <v>0.53</v>
      </c>
      <c r="AK9">
        <v>0.89</v>
      </c>
      <c r="AL9">
        <v>0.7</v>
      </c>
      <c r="AM9">
        <v>0.48</v>
      </c>
      <c r="AN9">
        <v>0</v>
      </c>
      <c r="AO9">
        <v>48.23</v>
      </c>
      <c r="AP9">
        <v>0</v>
      </c>
      <c r="AQ9">
        <v>4.1100000000000003</v>
      </c>
      <c r="AR9">
        <v>0.36</v>
      </c>
      <c r="AS9">
        <v>20</v>
      </c>
      <c r="AT9">
        <v>0</v>
      </c>
      <c r="AU9">
        <v>0</v>
      </c>
      <c r="AV9">
        <v>0</v>
      </c>
    </row>
    <row r="10" spans="1:48">
      <c r="A10" t="s">
        <v>266</v>
      </c>
      <c r="C10" t="s">
        <v>239</v>
      </c>
      <c r="G10" t="s">
        <v>52</v>
      </c>
      <c r="H10" s="115">
        <v>606.05000000000007</v>
      </c>
      <c r="I10" s="88">
        <v>164.73</v>
      </c>
      <c r="J10" s="88">
        <v>4.59</v>
      </c>
      <c r="K10" s="88">
        <v>48.23</v>
      </c>
      <c r="L10" s="88">
        <v>0</v>
      </c>
      <c r="M10" s="116">
        <v>0</v>
      </c>
      <c r="N10" s="115">
        <v>0</v>
      </c>
      <c r="O10" s="88">
        <v>20</v>
      </c>
      <c r="P10" s="88">
        <v>0</v>
      </c>
      <c r="Q10" s="88">
        <v>0</v>
      </c>
      <c r="R10" s="88">
        <v>0</v>
      </c>
      <c r="S10" s="116">
        <v>0</v>
      </c>
      <c r="W10">
        <v>0.7</v>
      </c>
      <c r="X10">
        <v>0.41</v>
      </c>
      <c r="Y10">
        <v>0.47</v>
      </c>
      <c r="Z10">
        <v>0.94</v>
      </c>
      <c r="AA10">
        <v>0.75</v>
      </c>
      <c r="AB10">
        <v>24.98</v>
      </c>
      <c r="AC10">
        <v>24.84</v>
      </c>
      <c r="AD10">
        <v>434.07</v>
      </c>
      <c r="AE10">
        <v>0</v>
      </c>
      <c r="AF10">
        <v>93.82</v>
      </c>
      <c r="AG10">
        <v>144.69</v>
      </c>
      <c r="AH10">
        <v>19.29</v>
      </c>
      <c r="AI10">
        <v>23.34</v>
      </c>
      <c r="AJ10">
        <v>0.53</v>
      </c>
      <c r="AK10">
        <v>0.89</v>
      </c>
      <c r="AL10">
        <v>0.7</v>
      </c>
      <c r="AM10">
        <v>0.48</v>
      </c>
      <c r="AN10">
        <v>0</v>
      </c>
      <c r="AO10">
        <v>48.23</v>
      </c>
      <c r="AP10">
        <v>0</v>
      </c>
      <c r="AQ10">
        <v>4.1100000000000003</v>
      </c>
      <c r="AR10">
        <v>0.36</v>
      </c>
      <c r="AS10">
        <v>20</v>
      </c>
      <c r="AT10">
        <v>0</v>
      </c>
      <c r="AU10">
        <v>0</v>
      </c>
      <c r="AV10">
        <v>0</v>
      </c>
    </row>
    <row r="11" spans="1:48">
      <c r="A11" t="s">
        <v>246</v>
      </c>
      <c r="C11" t="s">
        <v>342</v>
      </c>
      <c r="G11" t="s">
        <v>53</v>
      </c>
      <c r="H11" s="115">
        <v>461.35999999999996</v>
      </c>
      <c r="I11" s="88">
        <v>97.21</v>
      </c>
      <c r="J11" s="88">
        <v>4.5399999999999991</v>
      </c>
      <c r="K11" s="88">
        <v>9.65</v>
      </c>
      <c r="L11" s="88">
        <v>0</v>
      </c>
      <c r="M11" s="116">
        <v>0</v>
      </c>
      <c r="N11" s="115">
        <v>0</v>
      </c>
      <c r="O11" s="88">
        <v>20</v>
      </c>
      <c r="P11" s="88">
        <v>0</v>
      </c>
      <c r="Q11" s="88">
        <v>0</v>
      </c>
      <c r="R11" s="88">
        <v>0</v>
      </c>
      <c r="S11" s="116">
        <v>0</v>
      </c>
      <c r="W11">
        <v>0.7</v>
      </c>
      <c r="X11">
        <v>0.41</v>
      </c>
      <c r="Y11">
        <v>0.47</v>
      </c>
      <c r="Z11">
        <v>0.94</v>
      </c>
      <c r="AA11">
        <v>0.75</v>
      </c>
      <c r="AB11">
        <v>24.98</v>
      </c>
      <c r="AC11">
        <v>24.84</v>
      </c>
      <c r="AD11">
        <v>289.38</v>
      </c>
      <c r="AE11">
        <v>0</v>
      </c>
      <c r="AF11">
        <v>93.82</v>
      </c>
      <c r="AG11">
        <v>96.46</v>
      </c>
      <c r="AH11">
        <v>0</v>
      </c>
      <c r="AI11">
        <v>23.34</v>
      </c>
      <c r="AJ11">
        <v>0.53</v>
      </c>
      <c r="AK11">
        <v>0.89</v>
      </c>
      <c r="AL11">
        <v>0.7</v>
      </c>
      <c r="AM11">
        <v>0.48</v>
      </c>
      <c r="AN11">
        <v>0</v>
      </c>
      <c r="AO11">
        <v>9.65</v>
      </c>
      <c r="AP11">
        <v>0</v>
      </c>
      <c r="AQ11">
        <v>4.0599999999999996</v>
      </c>
      <c r="AR11">
        <v>0.36</v>
      </c>
      <c r="AS11">
        <v>20</v>
      </c>
      <c r="AT11">
        <v>0</v>
      </c>
      <c r="AU11">
        <v>0</v>
      </c>
      <c r="AV11">
        <v>0</v>
      </c>
    </row>
    <row r="12" spans="1:48">
      <c r="A12" t="s">
        <v>247</v>
      </c>
      <c r="C12" t="s">
        <v>362</v>
      </c>
      <c r="G12" t="s">
        <v>54</v>
      </c>
      <c r="H12" s="115">
        <v>461.35999999999996</v>
      </c>
      <c r="I12" s="88">
        <v>97.21</v>
      </c>
      <c r="J12" s="88">
        <v>4.5399999999999991</v>
      </c>
      <c r="K12" s="88">
        <v>38.58</v>
      </c>
      <c r="L12" s="88">
        <v>0</v>
      </c>
      <c r="M12" s="116">
        <v>0</v>
      </c>
      <c r="N12" s="115">
        <v>0</v>
      </c>
      <c r="O12" s="88">
        <v>20</v>
      </c>
      <c r="P12" s="88">
        <v>0</v>
      </c>
      <c r="Q12" s="88">
        <v>0</v>
      </c>
      <c r="R12" s="88">
        <v>0</v>
      </c>
      <c r="S12" s="116">
        <v>0</v>
      </c>
      <c r="W12">
        <v>0.7</v>
      </c>
      <c r="X12">
        <v>0.41</v>
      </c>
      <c r="Y12">
        <v>0.47</v>
      </c>
      <c r="Z12">
        <v>0.94</v>
      </c>
      <c r="AA12">
        <v>0.75</v>
      </c>
      <c r="AB12">
        <v>24.98</v>
      </c>
      <c r="AC12">
        <v>24.84</v>
      </c>
      <c r="AD12">
        <v>289.38</v>
      </c>
      <c r="AE12">
        <v>0</v>
      </c>
      <c r="AF12">
        <v>93.82</v>
      </c>
      <c r="AG12">
        <v>96.46</v>
      </c>
      <c r="AH12">
        <v>0</v>
      </c>
      <c r="AI12">
        <v>23.34</v>
      </c>
      <c r="AJ12">
        <v>0.53</v>
      </c>
      <c r="AK12">
        <v>0.89</v>
      </c>
      <c r="AL12">
        <v>0.7</v>
      </c>
      <c r="AM12">
        <v>0.48</v>
      </c>
      <c r="AN12">
        <v>0</v>
      </c>
      <c r="AO12">
        <v>38.58</v>
      </c>
      <c r="AP12">
        <v>0</v>
      </c>
      <c r="AQ12">
        <v>4.0599999999999996</v>
      </c>
      <c r="AR12">
        <v>0.36</v>
      </c>
      <c r="AS12">
        <v>20</v>
      </c>
      <c r="AT12">
        <v>0</v>
      </c>
      <c r="AU12">
        <v>0</v>
      </c>
      <c r="AV12">
        <v>0</v>
      </c>
    </row>
    <row r="13" spans="1:48">
      <c r="A13" t="s">
        <v>248</v>
      </c>
      <c r="G13" t="s">
        <v>55</v>
      </c>
      <c r="H13" s="115">
        <v>461.35999999999996</v>
      </c>
      <c r="I13" s="88">
        <v>97.21</v>
      </c>
      <c r="J13" s="88">
        <v>4.5399999999999991</v>
      </c>
      <c r="K13" s="88">
        <v>38.58</v>
      </c>
      <c r="L13" s="88">
        <v>0</v>
      </c>
      <c r="M13" s="116">
        <v>0</v>
      </c>
      <c r="N13" s="115">
        <v>0</v>
      </c>
      <c r="O13" s="88">
        <v>20</v>
      </c>
      <c r="P13" s="88">
        <v>0</v>
      </c>
      <c r="Q13" s="88">
        <v>0</v>
      </c>
      <c r="R13" s="88">
        <v>0</v>
      </c>
      <c r="S13" s="116">
        <v>0</v>
      </c>
      <c r="W13">
        <v>0.7</v>
      </c>
      <c r="X13">
        <v>0.41</v>
      </c>
      <c r="Y13">
        <v>0.47</v>
      </c>
      <c r="Z13">
        <v>0.94</v>
      </c>
      <c r="AA13">
        <v>0.75</v>
      </c>
      <c r="AB13">
        <v>24.98</v>
      </c>
      <c r="AC13">
        <v>24.84</v>
      </c>
      <c r="AD13">
        <v>289.38</v>
      </c>
      <c r="AE13">
        <v>0</v>
      </c>
      <c r="AF13">
        <v>93.82</v>
      </c>
      <c r="AG13">
        <v>96.46</v>
      </c>
      <c r="AH13">
        <v>0</v>
      </c>
      <c r="AI13">
        <v>23.34</v>
      </c>
      <c r="AJ13">
        <v>0.53</v>
      </c>
      <c r="AK13">
        <v>0.89</v>
      </c>
      <c r="AL13">
        <v>0.7</v>
      </c>
      <c r="AM13">
        <v>0.48</v>
      </c>
      <c r="AN13">
        <v>0</v>
      </c>
      <c r="AO13">
        <v>38.58</v>
      </c>
      <c r="AP13">
        <v>0</v>
      </c>
      <c r="AQ13">
        <v>4.0599999999999996</v>
      </c>
      <c r="AR13">
        <v>0.36</v>
      </c>
      <c r="AS13">
        <v>20</v>
      </c>
      <c r="AT13">
        <v>0</v>
      </c>
      <c r="AU13">
        <v>0</v>
      </c>
      <c r="AV13">
        <v>0</v>
      </c>
    </row>
    <row r="14" spans="1:48">
      <c r="A14" t="s">
        <v>249</v>
      </c>
      <c r="G14" t="s">
        <v>56</v>
      </c>
      <c r="H14" s="115">
        <v>461.35999999999996</v>
      </c>
      <c r="I14" s="88">
        <v>97.21</v>
      </c>
      <c r="J14" s="88">
        <v>4.5399999999999991</v>
      </c>
      <c r="K14" s="88">
        <v>38.58</v>
      </c>
      <c r="L14" s="88">
        <v>0</v>
      </c>
      <c r="M14" s="116">
        <v>0</v>
      </c>
      <c r="N14" s="115">
        <v>0</v>
      </c>
      <c r="O14" s="88">
        <v>20</v>
      </c>
      <c r="P14" s="88">
        <v>0</v>
      </c>
      <c r="Q14" s="88">
        <v>0</v>
      </c>
      <c r="R14" s="88">
        <v>0</v>
      </c>
      <c r="S14" s="116">
        <v>0</v>
      </c>
      <c r="W14">
        <v>0.7</v>
      </c>
      <c r="X14">
        <v>0.41</v>
      </c>
      <c r="Y14">
        <v>0.47</v>
      </c>
      <c r="Z14">
        <v>0.94</v>
      </c>
      <c r="AA14">
        <v>0.75</v>
      </c>
      <c r="AB14">
        <v>24.98</v>
      </c>
      <c r="AC14">
        <v>24.84</v>
      </c>
      <c r="AD14">
        <v>289.38</v>
      </c>
      <c r="AE14">
        <v>0</v>
      </c>
      <c r="AF14">
        <v>93.82</v>
      </c>
      <c r="AG14">
        <v>96.46</v>
      </c>
      <c r="AH14">
        <v>0</v>
      </c>
      <c r="AI14">
        <v>23.34</v>
      </c>
      <c r="AJ14">
        <v>0.53</v>
      </c>
      <c r="AK14">
        <v>0.89</v>
      </c>
      <c r="AL14">
        <v>0.7</v>
      </c>
      <c r="AM14">
        <v>0.48</v>
      </c>
      <c r="AN14">
        <v>0</v>
      </c>
      <c r="AO14">
        <v>38.58</v>
      </c>
      <c r="AP14">
        <v>0</v>
      </c>
      <c r="AQ14">
        <v>4.0599999999999996</v>
      </c>
      <c r="AR14">
        <v>0.36</v>
      </c>
      <c r="AS14">
        <v>20</v>
      </c>
      <c r="AT14">
        <v>0</v>
      </c>
      <c r="AU14">
        <v>0</v>
      </c>
      <c r="AV14">
        <v>0</v>
      </c>
    </row>
    <row r="15" spans="1:48">
      <c r="A15" t="s">
        <v>250</v>
      </c>
      <c r="G15" t="s">
        <v>57</v>
      </c>
      <c r="H15" s="115">
        <v>315.07999999999993</v>
      </c>
      <c r="I15" s="88">
        <v>0.75</v>
      </c>
      <c r="J15" s="88">
        <v>4.4399999999999995</v>
      </c>
      <c r="K15" s="88">
        <v>0</v>
      </c>
      <c r="L15" s="88">
        <v>0</v>
      </c>
      <c r="M15" s="116">
        <v>0</v>
      </c>
      <c r="N15" s="115">
        <v>0</v>
      </c>
      <c r="O15" s="88">
        <v>20</v>
      </c>
      <c r="P15" s="88">
        <v>0</v>
      </c>
      <c r="Q15" s="88">
        <v>0</v>
      </c>
      <c r="R15" s="88">
        <v>0</v>
      </c>
      <c r="S15" s="116">
        <v>0</v>
      </c>
      <c r="W15">
        <v>0.7</v>
      </c>
      <c r="X15">
        <v>0.41</v>
      </c>
      <c r="Y15">
        <v>0.47</v>
      </c>
      <c r="Z15">
        <v>0.94</v>
      </c>
      <c r="AA15">
        <v>0.75</v>
      </c>
      <c r="AB15">
        <v>0</v>
      </c>
      <c r="AC15">
        <v>0</v>
      </c>
      <c r="AD15">
        <v>192.92</v>
      </c>
      <c r="AE15">
        <v>0</v>
      </c>
      <c r="AF15">
        <v>93.82</v>
      </c>
      <c r="AG15">
        <v>0</v>
      </c>
      <c r="AH15">
        <v>0</v>
      </c>
      <c r="AI15">
        <v>23.34</v>
      </c>
      <c r="AJ15">
        <v>0.53</v>
      </c>
      <c r="AK15">
        <v>0.89</v>
      </c>
      <c r="AL15">
        <v>0.7</v>
      </c>
      <c r="AM15">
        <v>0.48</v>
      </c>
      <c r="AN15">
        <v>0</v>
      </c>
      <c r="AO15">
        <v>0</v>
      </c>
      <c r="AP15">
        <v>0</v>
      </c>
      <c r="AQ15">
        <v>3.96</v>
      </c>
      <c r="AR15">
        <v>0.36</v>
      </c>
      <c r="AS15">
        <v>20</v>
      </c>
      <c r="AT15">
        <v>0</v>
      </c>
      <c r="AU15">
        <v>0</v>
      </c>
      <c r="AV15">
        <v>0</v>
      </c>
    </row>
    <row r="16" spans="1:48">
      <c r="A16" t="s">
        <v>251</v>
      </c>
      <c r="G16" t="s">
        <v>58</v>
      </c>
      <c r="H16" s="115">
        <v>315.07999999999993</v>
      </c>
      <c r="I16" s="88">
        <v>0.75</v>
      </c>
      <c r="J16" s="88">
        <v>4.4399999999999995</v>
      </c>
      <c r="K16" s="88">
        <v>0</v>
      </c>
      <c r="L16" s="88">
        <v>0</v>
      </c>
      <c r="M16" s="116">
        <v>0</v>
      </c>
      <c r="N16" s="115">
        <v>0</v>
      </c>
      <c r="O16" s="88">
        <v>20</v>
      </c>
      <c r="P16" s="88">
        <v>0</v>
      </c>
      <c r="Q16" s="88">
        <v>0</v>
      </c>
      <c r="R16" s="88">
        <v>0</v>
      </c>
      <c r="S16" s="116">
        <v>0</v>
      </c>
      <c r="W16">
        <v>0.7</v>
      </c>
      <c r="X16">
        <v>0.41</v>
      </c>
      <c r="Y16">
        <v>0.47</v>
      </c>
      <c r="Z16">
        <v>0.94</v>
      </c>
      <c r="AA16">
        <v>0.75</v>
      </c>
      <c r="AB16">
        <v>0</v>
      </c>
      <c r="AC16">
        <v>0</v>
      </c>
      <c r="AD16">
        <v>192.92</v>
      </c>
      <c r="AE16">
        <v>0</v>
      </c>
      <c r="AF16">
        <v>93.82</v>
      </c>
      <c r="AG16">
        <v>0</v>
      </c>
      <c r="AH16">
        <v>0</v>
      </c>
      <c r="AI16">
        <v>23.34</v>
      </c>
      <c r="AJ16">
        <v>0.53</v>
      </c>
      <c r="AK16">
        <v>0.89</v>
      </c>
      <c r="AL16">
        <v>0.7</v>
      </c>
      <c r="AM16">
        <v>0.48</v>
      </c>
      <c r="AN16">
        <v>0</v>
      </c>
      <c r="AO16">
        <v>0</v>
      </c>
      <c r="AP16">
        <v>0</v>
      </c>
      <c r="AQ16">
        <v>3.96</v>
      </c>
      <c r="AR16">
        <v>0.36</v>
      </c>
      <c r="AS16">
        <v>20</v>
      </c>
      <c r="AT16">
        <v>0</v>
      </c>
      <c r="AU16">
        <v>0</v>
      </c>
      <c r="AV16">
        <v>0</v>
      </c>
    </row>
    <row r="17" spans="1:48">
      <c r="A17" t="s">
        <v>252</v>
      </c>
      <c r="G17" t="s">
        <v>59</v>
      </c>
      <c r="H17" s="115">
        <v>315.07999999999993</v>
      </c>
      <c r="I17" s="88">
        <v>0.75</v>
      </c>
      <c r="J17" s="88">
        <v>4.4399999999999995</v>
      </c>
      <c r="K17" s="88">
        <v>0</v>
      </c>
      <c r="L17" s="88">
        <v>0</v>
      </c>
      <c r="M17" s="116">
        <v>0</v>
      </c>
      <c r="N17" s="115">
        <v>0</v>
      </c>
      <c r="O17" s="88">
        <v>20</v>
      </c>
      <c r="P17" s="88">
        <v>0</v>
      </c>
      <c r="Q17" s="88">
        <v>0</v>
      </c>
      <c r="R17" s="88">
        <v>0</v>
      </c>
      <c r="S17" s="116">
        <v>0</v>
      </c>
      <c r="W17">
        <v>0.7</v>
      </c>
      <c r="X17">
        <v>0.41</v>
      </c>
      <c r="Y17">
        <v>0.47</v>
      </c>
      <c r="Z17">
        <v>0.94</v>
      </c>
      <c r="AA17">
        <v>0.75</v>
      </c>
      <c r="AB17">
        <v>0</v>
      </c>
      <c r="AC17">
        <v>0</v>
      </c>
      <c r="AD17">
        <v>192.92</v>
      </c>
      <c r="AE17">
        <v>0</v>
      </c>
      <c r="AF17">
        <v>93.82</v>
      </c>
      <c r="AG17">
        <v>0</v>
      </c>
      <c r="AH17">
        <v>0</v>
      </c>
      <c r="AI17">
        <v>23.34</v>
      </c>
      <c r="AJ17">
        <v>0.53</v>
      </c>
      <c r="AK17">
        <v>0.89</v>
      </c>
      <c r="AL17">
        <v>0.7</v>
      </c>
      <c r="AM17">
        <v>0.48</v>
      </c>
      <c r="AN17">
        <v>0</v>
      </c>
      <c r="AO17">
        <v>0</v>
      </c>
      <c r="AP17">
        <v>0</v>
      </c>
      <c r="AQ17">
        <v>3.96</v>
      </c>
      <c r="AR17">
        <v>0.36</v>
      </c>
      <c r="AS17">
        <v>20</v>
      </c>
      <c r="AT17">
        <v>0</v>
      </c>
      <c r="AU17">
        <v>0</v>
      </c>
      <c r="AV17">
        <v>0</v>
      </c>
    </row>
    <row r="18" spans="1:48">
      <c r="A18" t="s">
        <v>253</v>
      </c>
      <c r="G18" t="s">
        <v>60</v>
      </c>
      <c r="H18" s="115">
        <v>315.07999999999993</v>
      </c>
      <c r="I18" s="88">
        <v>0.75</v>
      </c>
      <c r="J18" s="88">
        <v>4.4399999999999995</v>
      </c>
      <c r="K18" s="88">
        <v>0</v>
      </c>
      <c r="L18" s="88">
        <v>0</v>
      </c>
      <c r="M18" s="116">
        <v>0</v>
      </c>
      <c r="N18" s="115">
        <v>0</v>
      </c>
      <c r="O18" s="88">
        <v>20</v>
      </c>
      <c r="P18" s="88">
        <v>0</v>
      </c>
      <c r="Q18" s="88">
        <v>0</v>
      </c>
      <c r="R18" s="88">
        <v>0</v>
      </c>
      <c r="S18" s="116">
        <v>0</v>
      </c>
      <c r="W18">
        <v>0.7</v>
      </c>
      <c r="X18">
        <v>0.41</v>
      </c>
      <c r="Y18">
        <v>0.47</v>
      </c>
      <c r="Z18">
        <v>0.94</v>
      </c>
      <c r="AA18">
        <v>0.75</v>
      </c>
      <c r="AB18">
        <v>0</v>
      </c>
      <c r="AC18">
        <v>0</v>
      </c>
      <c r="AD18">
        <v>192.92</v>
      </c>
      <c r="AE18">
        <v>0</v>
      </c>
      <c r="AF18">
        <v>93.82</v>
      </c>
      <c r="AG18">
        <v>0</v>
      </c>
      <c r="AH18">
        <v>0</v>
      </c>
      <c r="AI18">
        <v>23.34</v>
      </c>
      <c r="AJ18">
        <v>0.53</v>
      </c>
      <c r="AK18">
        <v>0.89</v>
      </c>
      <c r="AL18">
        <v>0.7</v>
      </c>
      <c r="AM18">
        <v>0.48</v>
      </c>
      <c r="AN18">
        <v>0</v>
      </c>
      <c r="AO18">
        <v>0</v>
      </c>
      <c r="AP18">
        <v>0</v>
      </c>
      <c r="AQ18">
        <v>3.96</v>
      </c>
      <c r="AR18">
        <v>0.36</v>
      </c>
      <c r="AS18">
        <v>20</v>
      </c>
      <c r="AT18">
        <v>0</v>
      </c>
      <c r="AU18">
        <v>0</v>
      </c>
      <c r="AV18">
        <v>0</v>
      </c>
    </row>
    <row r="19" spans="1:48">
      <c r="A19" t="s">
        <v>267</v>
      </c>
      <c r="G19" t="s">
        <v>61</v>
      </c>
      <c r="H19" s="115">
        <v>218.61999999999998</v>
      </c>
      <c r="I19" s="88">
        <v>0.75</v>
      </c>
      <c r="J19" s="88">
        <v>4.3599999999999994</v>
      </c>
      <c r="K19" s="88">
        <v>0</v>
      </c>
      <c r="L19" s="88">
        <v>0</v>
      </c>
      <c r="M19" s="116">
        <v>0</v>
      </c>
      <c r="N19" s="115">
        <v>0</v>
      </c>
      <c r="O19" s="88">
        <v>20</v>
      </c>
      <c r="P19" s="88">
        <v>0</v>
      </c>
      <c r="Q19" s="88">
        <v>0</v>
      </c>
      <c r="R19" s="88">
        <v>0</v>
      </c>
      <c r="S19" s="116">
        <v>0</v>
      </c>
      <c r="W19">
        <v>0.7</v>
      </c>
      <c r="X19">
        <v>0.41</v>
      </c>
      <c r="Y19">
        <v>0.47</v>
      </c>
      <c r="Z19">
        <v>0.94</v>
      </c>
      <c r="AA19">
        <v>0.75</v>
      </c>
      <c r="AB19">
        <v>0</v>
      </c>
      <c r="AC19">
        <v>0</v>
      </c>
      <c r="AD19">
        <v>96.46</v>
      </c>
      <c r="AE19">
        <v>0</v>
      </c>
      <c r="AF19">
        <v>93.82</v>
      </c>
      <c r="AG19">
        <v>0</v>
      </c>
      <c r="AH19">
        <v>0</v>
      </c>
      <c r="AI19">
        <v>23.34</v>
      </c>
      <c r="AJ19">
        <v>0.53</v>
      </c>
      <c r="AK19">
        <v>0.89</v>
      </c>
      <c r="AL19">
        <v>0.7</v>
      </c>
      <c r="AM19">
        <v>0.48</v>
      </c>
      <c r="AN19">
        <v>0</v>
      </c>
      <c r="AO19">
        <v>0</v>
      </c>
      <c r="AP19">
        <v>0</v>
      </c>
      <c r="AQ19">
        <v>3.88</v>
      </c>
      <c r="AR19">
        <v>0.36</v>
      </c>
      <c r="AS19">
        <v>20</v>
      </c>
      <c r="AT19">
        <v>0</v>
      </c>
      <c r="AU19">
        <v>0</v>
      </c>
      <c r="AV19">
        <v>0</v>
      </c>
    </row>
    <row r="20" spans="1:48">
      <c r="A20" t="s">
        <v>268</v>
      </c>
      <c r="G20" t="s">
        <v>62</v>
      </c>
      <c r="H20" s="115">
        <v>218.61999999999998</v>
      </c>
      <c r="I20" s="88">
        <v>0.75</v>
      </c>
      <c r="J20" s="88">
        <v>4.3599999999999994</v>
      </c>
      <c r="K20" s="88">
        <v>0</v>
      </c>
      <c r="L20" s="88">
        <v>0</v>
      </c>
      <c r="M20" s="116">
        <v>0</v>
      </c>
      <c r="N20" s="115">
        <v>0</v>
      </c>
      <c r="O20" s="88">
        <v>20</v>
      </c>
      <c r="P20" s="88">
        <v>0</v>
      </c>
      <c r="Q20" s="88">
        <v>0</v>
      </c>
      <c r="R20" s="88">
        <v>0</v>
      </c>
      <c r="S20" s="116">
        <v>0</v>
      </c>
      <c r="W20">
        <v>0.7</v>
      </c>
      <c r="X20">
        <v>0.41</v>
      </c>
      <c r="Y20">
        <v>0.47</v>
      </c>
      <c r="Z20">
        <v>0.94</v>
      </c>
      <c r="AA20">
        <v>0.75</v>
      </c>
      <c r="AB20">
        <v>0</v>
      </c>
      <c r="AC20">
        <v>0</v>
      </c>
      <c r="AD20">
        <v>96.46</v>
      </c>
      <c r="AE20">
        <v>0</v>
      </c>
      <c r="AF20">
        <v>93.82</v>
      </c>
      <c r="AG20">
        <v>0</v>
      </c>
      <c r="AH20">
        <v>0</v>
      </c>
      <c r="AI20">
        <v>23.34</v>
      </c>
      <c r="AJ20">
        <v>0.53</v>
      </c>
      <c r="AK20">
        <v>0.89</v>
      </c>
      <c r="AL20">
        <v>0.7</v>
      </c>
      <c r="AM20">
        <v>0.48</v>
      </c>
      <c r="AN20">
        <v>0</v>
      </c>
      <c r="AO20">
        <v>0</v>
      </c>
      <c r="AP20">
        <v>0</v>
      </c>
      <c r="AQ20">
        <v>3.88</v>
      </c>
      <c r="AR20">
        <v>0.36</v>
      </c>
      <c r="AS20">
        <v>20</v>
      </c>
      <c r="AT20">
        <v>0</v>
      </c>
      <c r="AU20">
        <v>0</v>
      </c>
      <c r="AV20">
        <v>0</v>
      </c>
    </row>
    <row r="21" spans="1:48">
      <c r="A21" t="s">
        <v>254</v>
      </c>
      <c r="G21" t="s">
        <v>63</v>
      </c>
      <c r="H21" s="115">
        <v>218.61999999999998</v>
      </c>
      <c r="I21" s="88">
        <v>0.75</v>
      </c>
      <c r="J21" s="88">
        <v>4.3599999999999994</v>
      </c>
      <c r="K21" s="88">
        <v>0</v>
      </c>
      <c r="L21" s="88">
        <v>0</v>
      </c>
      <c r="M21" s="116">
        <v>0</v>
      </c>
      <c r="N21" s="115">
        <v>0</v>
      </c>
      <c r="O21" s="88">
        <v>20</v>
      </c>
      <c r="P21" s="88">
        <v>0</v>
      </c>
      <c r="Q21" s="88">
        <v>0</v>
      </c>
      <c r="R21" s="88">
        <v>0</v>
      </c>
      <c r="S21" s="116">
        <v>0</v>
      </c>
      <c r="W21">
        <v>0.7</v>
      </c>
      <c r="X21">
        <v>0.41</v>
      </c>
      <c r="Y21">
        <v>0.47</v>
      </c>
      <c r="Z21">
        <v>0.94</v>
      </c>
      <c r="AA21">
        <v>0.75</v>
      </c>
      <c r="AB21">
        <v>0</v>
      </c>
      <c r="AC21">
        <v>0</v>
      </c>
      <c r="AD21">
        <v>96.46</v>
      </c>
      <c r="AE21">
        <v>0</v>
      </c>
      <c r="AF21">
        <v>93.82</v>
      </c>
      <c r="AG21">
        <v>0</v>
      </c>
      <c r="AH21">
        <v>0</v>
      </c>
      <c r="AI21">
        <v>23.34</v>
      </c>
      <c r="AJ21">
        <v>0.53</v>
      </c>
      <c r="AK21">
        <v>0.89</v>
      </c>
      <c r="AL21">
        <v>0.7</v>
      </c>
      <c r="AM21">
        <v>0.48</v>
      </c>
      <c r="AN21">
        <v>0</v>
      </c>
      <c r="AO21">
        <v>0</v>
      </c>
      <c r="AP21">
        <v>0</v>
      </c>
      <c r="AQ21">
        <v>3.88</v>
      </c>
      <c r="AR21">
        <v>0.36</v>
      </c>
      <c r="AS21">
        <v>20</v>
      </c>
      <c r="AT21">
        <v>0</v>
      </c>
      <c r="AU21">
        <v>0</v>
      </c>
      <c r="AV21">
        <v>0</v>
      </c>
    </row>
    <row r="22" spans="1:48">
      <c r="A22" t="s">
        <v>255</v>
      </c>
      <c r="G22" t="s">
        <v>64</v>
      </c>
      <c r="H22" s="115">
        <v>218.61999999999998</v>
      </c>
      <c r="I22" s="88">
        <v>0.75</v>
      </c>
      <c r="J22" s="88">
        <v>4.3599999999999994</v>
      </c>
      <c r="K22" s="88">
        <v>0</v>
      </c>
      <c r="L22" s="88">
        <v>0</v>
      </c>
      <c r="M22" s="116">
        <v>0</v>
      </c>
      <c r="N22" s="115">
        <v>0</v>
      </c>
      <c r="O22" s="88">
        <v>20</v>
      </c>
      <c r="P22" s="88">
        <v>0</v>
      </c>
      <c r="Q22" s="88">
        <v>0</v>
      </c>
      <c r="R22" s="88">
        <v>0</v>
      </c>
      <c r="S22" s="116">
        <v>0</v>
      </c>
      <c r="W22">
        <v>0.7</v>
      </c>
      <c r="X22">
        <v>0.41</v>
      </c>
      <c r="Y22">
        <v>0.47</v>
      </c>
      <c r="Z22">
        <v>0.94</v>
      </c>
      <c r="AA22">
        <v>0.75</v>
      </c>
      <c r="AB22">
        <v>0</v>
      </c>
      <c r="AC22">
        <v>0</v>
      </c>
      <c r="AD22">
        <v>96.46</v>
      </c>
      <c r="AE22">
        <v>0</v>
      </c>
      <c r="AF22">
        <v>93.82</v>
      </c>
      <c r="AG22">
        <v>0</v>
      </c>
      <c r="AH22">
        <v>0</v>
      </c>
      <c r="AI22">
        <v>23.34</v>
      </c>
      <c r="AJ22">
        <v>0.53</v>
      </c>
      <c r="AK22">
        <v>0.89</v>
      </c>
      <c r="AL22">
        <v>0.7</v>
      </c>
      <c r="AM22">
        <v>0.48</v>
      </c>
      <c r="AN22">
        <v>0</v>
      </c>
      <c r="AO22">
        <v>0</v>
      </c>
      <c r="AP22">
        <v>0</v>
      </c>
      <c r="AQ22">
        <v>3.88</v>
      </c>
      <c r="AR22">
        <v>0.36</v>
      </c>
      <c r="AS22">
        <v>20</v>
      </c>
      <c r="AT22">
        <v>0</v>
      </c>
      <c r="AU22">
        <v>0</v>
      </c>
      <c r="AV22">
        <v>0</v>
      </c>
    </row>
    <row r="23" spans="1:48">
      <c r="A23" t="s">
        <v>256</v>
      </c>
      <c r="G23" t="s">
        <v>65</v>
      </c>
      <c r="H23" s="115">
        <v>122.16</v>
      </c>
      <c r="I23" s="88">
        <v>0.75</v>
      </c>
      <c r="J23" s="88">
        <v>4.41</v>
      </c>
      <c r="K23" s="88">
        <v>0</v>
      </c>
      <c r="L23" s="88">
        <v>0</v>
      </c>
      <c r="M23" s="116">
        <v>0</v>
      </c>
      <c r="N23" s="115">
        <v>0</v>
      </c>
      <c r="O23" s="88">
        <v>20</v>
      </c>
      <c r="P23" s="88">
        <v>0</v>
      </c>
      <c r="Q23" s="88">
        <v>0</v>
      </c>
      <c r="R23" s="88">
        <v>0</v>
      </c>
      <c r="S23" s="116">
        <v>0</v>
      </c>
      <c r="W23">
        <v>0.7</v>
      </c>
      <c r="X23">
        <v>0.41</v>
      </c>
      <c r="Y23">
        <v>0.47</v>
      </c>
      <c r="Z23">
        <v>0.94</v>
      </c>
      <c r="AA23">
        <v>0.75</v>
      </c>
      <c r="AB23">
        <v>0</v>
      </c>
      <c r="AC23">
        <v>0</v>
      </c>
      <c r="AD23">
        <v>0</v>
      </c>
      <c r="AE23">
        <v>0</v>
      </c>
      <c r="AF23">
        <v>93.82</v>
      </c>
      <c r="AG23">
        <v>0</v>
      </c>
      <c r="AH23">
        <v>0</v>
      </c>
      <c r="AI23">
        <v>23.34</v>
      </c>
      <c r="AJ23">
        <v>0.53</v>
      </c>
      <c r="AK23">
        <v>0.89</v>
      </c>
      <c r="AL23">
        <v>0.7</v>
      </c>
      <c r="AM23">
        <v>0.48</v>
      </c>
      <c r="AN23">
        <v>0</v>
      </c>
      <c r="AO23">
        <v>0</v>
      </c>
      <c r="AP23">
        <v>0</v>
      </c>
      <c r="AQ23">
        <v>3.93</v>
      </c>
      <c r="AR23">
        <v>0.36</v>
      </c>
      <c r="AS23">
        <v>20</v>
      </c>
      <c r="AT23">
        <v>0</v>
      </c>
      <c r="AU23">
        <v>0</v>
      </c>
      <c r="AV23">
        <v>0</v>
      </c>
    </row>
    <row r="24" spans="1:48">
      <c r="A24" t="s">
        <v>257</v>
      </c>
      <c r="G24" t="s">
        <v>66</v>
      </c>
      <c r="H24" s="115">
        <v>122.16</v>
      </c>
      <c r="I24" s="88">
        <v>0.75</v>
      </c>
      <c r="J24" s="88">
        <v>4.41</v>
      </c>
      <c r="K24" s="88">
        <v>0</v>
      </c>
      <c r="L24" s="88">
        <v>0</v>
      </c>
      <c r="M24" s="116">
        <v>0</v>
      </c>
      <c r="N24" s="115">
        <v>0</v>
      </c>
      <c r="O24" s="88">
        <v>20</v>
      </c>
      <c r="P24" s="88">
        <v>0</v>
      </c>
      <c r="Q24" s="88">
        <v>0</v>
      </c>
      <c r="R24" s="88">
        <v>0</v>
      </c>
      <c r="S24" s="116">
        <v>0</v>
      </c>
      <c r="W24">
        <v>0.7</v>
      </c>
      <c r="X24">
        <v>0.41</v>
      </c>
      <c r="Y24">
        <v>0.47</v>
      </c>
      <c r="Z24">
        <v>0.94</v>
      </c>
      <c r="AA24">
        <v>0.75</v>
      </c>
      <c r="AB24">
        <v>0</v>
      </c>
      <c r="AC24">
        <v>0</v>
      </c>
      <c r="AD24">
        <v>0</v>
      </c>
      <c r="AE24">
        <v>0</v>
      </c>
      <c r="AF24">
        <v>93.82</v>
      </c>
      <c r="AG24">
        <v>0</v>
      </c>
      <c r="AH24">
        <v>0</v>
      </c>
      <c r="AI24">
        <v>23.34</v>
      </c>
      <c r="AJ24">
        <v>0.53</v>
      </c>
      <c r="AK24">
        <v>0.89</v>
      </c>
      <c r="AL24">
        <v>0.7</v>
      </c>
      <c r="AM24">
        <v>0.48</v>
      </c>
      <c r="AN24">
        <v>0</v>
      </c>
      <c r="AO24">
        <v>0</v>
      </c>
      <c r="AP24">
        <v>0</v>
      </c>
      <c r="AQ24">
        <v>3.93</v>
      </c>
      <c r="AR24">
        <v>0.36</v>
      </c>
      <c r="AS24">
        <v>20</v>
      </c>
      <c r="AT24">
        <v>0</v>
      </c>
      <c r="AU24">
        <v>0</v>
      </c>
      <c r="AV24">
        <v>0</v>
      </c>
    </row>
    <row r="25" spans="1:48">
      <c r="A25" t="s">
        <v>258</v>
      </c>
      <c r="G25" t="s">
        <v>67</v>
      </c>
      <c r="H25" s="115">
        <v>122.16</v>
      </c>
      <c r="I25" s="88">
        <v>0.75</v>
      </c>
      <c r="J25" s="88">
        <v>4.41</v>
      </c>
      <c r="K25" s="88">
        <v>0</v>
      </c>
      <c r="L25" s="88">
        <v>0</v>
      </c>
      <c r="M25" s="116">
        <v>0</v>
      </c>
      <c r="N25" s="115">
        <v>0</v>
      </c>
      <c r="O25" s="88">
        <v>20</v>
      </c>
      <c r="P25" s="88">
        <v>0</v>
      </c>
      <c r="Q25" s="88">
        <v>0</v>
      </c>
      <c r="R25" s="88">
        <v>0</v>
      </c>
      <c r="S25" s="116">
        <v>0</v>
      </c>
      <c r="W25">
        <v>0.7</v>
      </c>
      <c r="X25">
        <v>0.41</v>
      </c>
      <c r="Y25">
        <v>0.47</v>
      </c>
      <c r="Z25">
        <v>0.94</v>
      </c>
      <c r="AA25">
        <v>0.75</v>
      </c>
      <c r="AB25">
        <v>0</v>
      </c>
      <c r="AC25">
        <v>0</v>
      </c>
      <c r="AD25">
        <v>0</v>
      </c>
      <c r="AE25">
        <v>0</v>
      </c>
      <c r="AF25">
        <v>93.82</v>
      </c>
      <c r="AG25">
        <v>0</v>
      </c>
      <c r="AH25">
        <v>0</v>
      </c>
      <c r="AI25">
        <v>23.34</v>
      </c>
      <c r="AJ25">
        <v>0.53</v>
      </c>
      <c r="AK25">
        <v>0.89</v>
      </c>
      <c r="AL25">
        <v>0.7</v>
      </c>
      <c r="AM25">
        <v>0.48</v>
      </c>
      <c r="AN25">
        <v>0</v>
      </c>
      <c r="AO25">
        <v>0</v>
      </c>
      <c r="AP25">
        <v>0</v>
      </c>
      <c r="AQ25">
        <v>3.93</v>
      </c>
      <c r="AR25">
        <v>0.36</v>
      </c>
      <c r="AS25">
        <v>20</v>
      </c>
      <c r="AT25">
        <v>0</v>
      </c>
      <c r="AU25">
        <v>0</v>
      </c>
      <c r="AV25">
        <v>0</v>
      </c>
    </row>
    <row r="26" spans="1:48">
      <c r="A26" t="s">
        <v>259</v>
      </c>
      <c r="G26" t="s">
        <v>68</v>
      </c>
      <c r="H26" s="115">
        <v>122.16</v>
      </c>
      <c r="I26" s="88">
        <v>0.75</v>
      </c>
      <c r="J26" s="88">
        <v>4.41</v>
      </c>
      <c r="K26" s="88">
        <v>0</v>
      </c>
      <c r="L26" s="88">
        <v>0</v>
      </c>
      <c r="M26" s="116">
        <v>0</v>
      </c>
      <c r="N26" s="115">
        <v>0</v>
      </c>
      <c r="O26" s="88">
        <v>20</v>
      </c>
      <c r="P26" s="88">
        <v>0</v>
      </c>
      <c r="Q26" s="88">
        <v>0</v>
      </c>
      <c r="R26" s="88">
        <v>0</v>
      </c>
      <c r="S26" s="116">
        <v>0</v>
      </c>
      <c r="W26">
        <v>0.7</v>
      </c>
      <c r="X26">
        <v>0.41</v>
      </c>
      <c r="Y26">
        <v>0.47</v>
      </c>
      <c r="Z26">
        <v>0.94</v>
      </c>
      <c r="AA26">
        <v>0.75</v>
      </c>
      <c r="AB26">
        <v>0</v>
      </c>
      <c r="AC26">
        <v>0</v>
      </c>
      <c r="AD26">
        <v>0</v>
      </c>
      <c r="AE26">
        <v>0</v>
      </c>
      <c r="AF26">
        <v>93.82</v>
      </c>
      <c r="AG26">
        <v>0</v>
      </c>
      <c r="AH26">
        <v>0</v>
      </c>
      <c r="AI26">
        <v>23.34</v>
      </c>
      <c r="AJ26">
        <v>0.53</v>
      </c>
      <c r="AK26">
        <v>0.89</v>
      </c>
      <c r="AL26">
        <v>0.7</v>
      </c>
      <c r="AM26">
        <v>0.48</v>
      </c>
      <c r="AN26">
        <v>0</v>
      </c>
      <c r="AO26">
        <v>0</v>
      </c>
      <c r="AP26">
        <v>0</v>
      </c>
      <c r="AQ26">
        <v>3.93</v>
      </c>
      <c r="AR26">
        <v>0.36</v>
      </c>
      <c r="AS26">
        <v>20</v>
      </c>
      <c r="AT26">
        <v>0</v>
      </c>
      <c r="AU26">
        <v>0</v>
      </c>
      <c r="AV26">
        <v>0</v>
      </c>
    </row>
    <row r="27" spans="1:48">
      <c r="A27" t="s">
        <v>260</v>
      </c>
      <c r="G27" t="s">
        <v>69</v>
      </c>
      <c r="H27" s="115">
        <v>119.17</v>
      </c>
      <c r="I27" s="88">
        <v>0.75</v>
      </c>
      <c r="J27" s="88">
        <v>4.3599999999999994</v>
      </c>
      <c r="K27" s="88">
        <v>0</v>
      </c>
      <c r="L27" s="88">
        <v>0</v>
      </c>
      <c r="M27" s="116">
        <v>0</v>
      </c>
      <c r="N27" s="115">
        <v>0</v>
      </c>
      <c r="O27" s="88">
        <v>20</v>
      </c>
      <c r="P27" s="88">
        <v>0</v>
      </c>
      <c r="Q27" s="88">
        <v>0</v>
      </c>
      <c r="R27" s="88">
        <v>0</v>
      </c>
      <c r="S27" s="116">
        <v>0</v>
      </c>
      <c r="W27">
        <v>0.7</v>
      </c>
      <c r="X27">
        <v>0.41</v>
      </c>
      <c r="Y27">
        <v>0.47</v>
      </c>
      <c r="Z27">
        <v>0.94</v>
      </c>
      <c r="AA27">
        <v>0.75</v>
      </c>
      <c r="AB27">
        <v>0</v>
      </c>
      <c r="AC27">
        <v>0</v>
      </c>
      <c r="AD27">
        <v>0</v>
      </c>
      <c r="AE27">
        <v>0</v>
      </c>
      <c r="AF27">
        <v>93.82</v>
      </c>
      <c r="AG27">
        <v>0</v>
      </c>
      <c r="AH27">
        <v>0</v>
      </c>
      <c r="AI27">
        <v>20.350000000000001</v>
      </c>
      <c r="AJ27">
        <v>0.53</v>
      </c>
      <c r="AK27">
        <v>0.89</v>
      </c>
      <c r="AL27">
        <v>0.7</v>
      </c>
      <c r="AM27">
        <v>0.48</v>
      </c>
      <c r="AN27">
        <v>0</v>
      </c>
      <c r="AO27">
        <v>0</v>
      </c>
      <c r="AP27">
        <v>0</v>
      </c>
      <c r="AQ27">
        <v>3.88</v>
      </c>
      <c r="AR27">
        <v>0.36</v>
      </c>
      <c r="AS27">
        <v>20</v>
      </c>
      <c r="AT27">
        <v>0</v>
      </c>
      <c r="AU27">
        <v>0</v>
      </c>
      <c r="AV27">
        <v>0</v>
      </c>
    </row>
    <row r="28" spans="1:48">
      <c r="A28" t="s">
        <v>261</v>
      </c>
      <c r="G28" t="s">
        <v>70</v>
      </c>
      <c r="H28" s="115">
        <v>119.17</v>
      </c>
      <c r="I28" s="88">
        <v>0.75</v>
      </c>
      <c r="J28" s="88">
        <v>4.3599999999999994</v>
      </c>
      <c r="K28" s="88">
        <v>0</v>
      </c>
      <c r="L28" s="88">
        <v>0</v>
      </c>
      <c r="M28" s="116">
        <v>0</v>
      </c>
      <c r="N28" s="115">
        <v>0</v>
      </c>
      <c r="O28" s="88">
        <v>20</v>
      </c>
      <c r="P28" s="88">
        <v>0</v>
      </c>
      <c r="Q28" s="88">
        <v>0</v>
      </c>
      <c r="R28" s="88">
        <v>0</v>
      </c>
      <c r="S28" s="116">
        <v>0</v>
      </c>
      <c r="W28">
        <v>0.7</v>
      </c>
      <c r="X28">
        <v>0.41</v>
      </c>
      <c r="Y28">
        <v>0.47</v>
      </c>
      <c r="Z28">
        <v>0.94</v>
      </c>
      <c r="AA28">
        <v>0.75</v>
      </c>
      <c r="AB28">
        <v>0</v>
      </c>
      <c r="AC28">
        <v>0</v>
      </c>
      <c r="AD28">
        <v>0</v>
      </c>
      <c r="AE28">
        <v>0</v>
      </c>
      <c r="AF28">
        <v>93.82</v>
      </c>
      <c r="AG28">
        <v>0</v>
      </c>
      <c r="AH28">
        <v>0</v>
      </c>
      <c r="AI28">
        <v>20.350000000000001</v>
      </c>
      <c r="AJ28">
        <v>0.53</v>
      </c>
      <c r="AK28">
        <v>0.89</v>
      </c>
      <c r="AL28">
        <v>0.7</v>
      </c>
      <c r="AM28">
        <v>0.48</v>
      </c>
      <c r="AN28">
        <v>0</v>
      </c>
      <c r="AO28">
        <v>0</v>
      </c>
      <c r="AP28">
        <v>0</v>
      </c>
      <c r="AQ28">
        <v>3.88</v>
      </c>
      <c r="AR28">
        <v>0.36</v>
      </c>
      <c r="AS28">
        <v>20</v>
      </c>
      <c r="AT28">
        <v>0</v>
      </c>
      <c r="AU28">
        <v>0</v>
      </c>
      <c r="AV28">
        <v>0</v>
      </c>
    </row>
    <row r="29" spans="1:48">
      <c r="A29" t="s">
        <v>269</v>
      </c>
      <c r="G29" t="s">
        <v>71</v>
      </c>
      <c r="H29" s="115">
        <v>119.87</v>
      </c>
      <c r="I29" s="88">
        <v>1.05</v>
      </c>
      <c r="J29" s="88">
        <v>4.3599999999999994</v>
      </c>
      <c r="K29" s="88">
        <v>0</v>
      </c>
      <c r="L29" s="88">
        <v>0</v>
      </c>
      <c r="M29" s="116">
        <v>0</v>
      </c>
      <c r="N29" s="115">
        <v>0</v>
      </c>
      <c r="O29" s="88">
        <v>20</v>
      </c>
      <c r="P29" s="88">
        <v>0</v>
      </c>
      <c r="Q29" s="88">
        <v>0</v>
      </c>
      <c r="R29" s="88">
        <v>0</v>
      </c>
      <c r="S29" s="116">
        <v>0</v>
      </c>
      <c r="W29">
        <v>0.7</v>
      </c>
      <c r="X29">
        <v>0.41</v>
      </c>
      <c r="Y29">
        <v>0.47</v>
      </c>
      <c r="Z29">
        <v>0.94</v>
      </c>
      <c r="AA29">
        <v>0.75</v>
      </c>
      <c r="AB29">
        <v>0</v>
      </c>
      <c r="AC29">
        <v>0</v>
      </c>
      <c r="AD29">
        <v>0</v>
      </c>
      <c r="AE29">
        <v>0</v>
      </c>
      <c r="AF29">
        <v>93.82</v>
      </c>
      <c r="AG29">
        <v>0</v>
      </c>
      <c r="AH29">
        <v>0</v>
      </c>
      <c r="AI29">
        <v>20.350000000000001</v>
      </c>
      <c r="AJ29">
        <v>0.53</v>
      </c>
      <c r="AK29">
        <v>0.89</v>
      </c>
      <c r="AL29">
        <v>0.7</v>
      </c>
      <c r="AM29">
        <v>0.48</v>
      </c>
      <c r="AN29">
        <v>0</v>
      </c>
      <c r="AO29">
        <v>0</v>
      </c>
      <c r="AP29">
        <v>0</v>
      </c>
      <c r="AQ29">
        <v>3.88</v>
      </c>
      <c r="AR29">
        <v>0.36</v>
      </c>
      <c r="AS29">
        <v>20</v>
      </c>
      <c r="AT29">
        <v>0.7</v>
      </c>
      <c r="AU29">
        <v>0.3</v>
      </c>
      <c r="AV29">
        <v>0</v>
      </c>
    </row>
    <row r="30" spans="1:48">
      <c r="A30" t="s">
        <v>270</v>
      </c>
      <c r="G30" t="s">
        <v>72</v>
      </c>
      <c r="H30" s="115">
        <v>120.57000000000001</v>
      </c>
      <c r="I30" s="88">
        <v>1.35</v>
      </c>
      <c r="J30" s="88">
        <v>4.3599999999999994</v>
      </c>
      <c r="K30" s="88">
        <v>0</v>
      </c>
      <c r="L30" s="88">
        <v>0</v>
      </c>
      <c r="M30" s="116">
        <v>0</v>
      </c>
      <c r="N30" s="115">
        <v>0</v>
      </c>
      <c r="O30" s="88">
        <v>20</v>
      </c>
      <c r="P30" s="88">
        <v>0</v>
      </c>
      <c r="Q30" s="88">
        <v>0</v>
      </c>
      <c r="R30" s="88">
        <v>0</v>
      </c>
      <c r="S30" s="116">
        <v>0</v>
      </c>
      <c r="W30">
        <v>0.7</v>
      </c>
      <c r="X30">
        <v>0.41</v>
      </c>
      <c r="Y30">
        <v>0.47</v>
      </c>
      <c r="Z30">
        <v>0.94</v>
      </c>
      <c r="AA30">
        <v>0.75</v>
      </c>
      <c r="AB30">
        <v>0</v>
      </c>
      <c r="AC30">
        <v>0</v>
      </c>
      <c r="AD30">
        <v>0</v>
      </c>
      <c r="AE30">
        <v>0</v>
      </c>
      <c r="AF30">
        <v>93.82</v>
      </c>
      <c r="AG30">
        <v>0</v>
      </c>
      <c r="AH30">
        <v>0</v>
      </c>
      <c r="AI30">
        <v>20.350000000000001</v>
      </c>
      <c r="AJ30">
        <v>0.53</v>
      </c>
      <c r="AK30">
        <v>0.89</v>
      </c>
      <c r="AL30">
        <v>0.7</v>
      </c>
      <c r="AM30">
        <v>0.48</v>
      </c>
      <c r="AN30">
        <v>0</v>
      </c>
      <c r="AO30">
        <v>0</v>
      </c>
      <c r="AP30">
        <v>0</v>
      </c>
      <c r="AQ30">
        <v>3.88</v>
      </c>
      <c r="AR30">
        <v>0.36</v>
      </c>
      <c r="AS30">
        <v>20</v>
      </c>
      <c r="AT30">
        <v>1.4</v>
      </c>
      <c r="AU30">
        <v>0.6</v>
      </c>
      <c r="AV30">
        <v>0</v>
      </c>
    </row>
    <row r="31" spans="1:48">
      <c r="A31" t="s">
        <v>280</v>
      </c>
      <c r="G31" t="s">
        <v>73</v>
      </c>
      <c r="H31" s="115">
        <v>122.67</v>
      </c>
      <c r="I31" s="88">
        <v>2.25</v>
      </c>
      <c r="J31" s="88">
        <v>4.3100000000000005</v>
      </c>
      <c r="K31" s="88">
        <v>4.82</v>
      </c>
      <c r="L31" s="88">
        <v>0</v>
      </c>
      <c r="M31" s="116">
        <v>0</v>
      </c>
      <c r="N31" s="115">
        <v>0</v>
      </c>
      <c r="O31" s="88">
        <v>20</v>
      </c>
      <c r="P31" s="88">
        <v>0</v>
      </c>
      <c r="Q31" s="88">
        <v>0</v>
      </c>
      <c r="R31" s="88">
        <v>0</v>
      </c>
      <c r="S31" s="116">
        <v>0</v>
      </c>
      <c r="W31">
        <v>0.7</v>
      </c>
      <c r="X31">
        <v>0.41</v>
      </c>
      <c r="Y31">
        <v>0.47</v>
      </c>
      <c r="Z31">
        <v>0.94</v>
      </c>
      <c r="AA31">
        <v>0.75</v>
      </c>
      <c r="AB31">
        <v>0</v>
      </c>
      <c r="AC31">
        <v>0</v>
      </c>
      <c r="AD31">
        <v>0</v>
      </c>
      <c r="AE31">
        <v>0</v>
      </c>
      <c r="AF31">
        <v>93.82</v>
      </c>
      <c r="AG31">
        <v>0</v>
      </c>
      <c r="AH31">
        <v>0</v>
      </c>
      <c r="AI31">
        <v>20.350000000000001</v>
      </c>
      <c r="AJ31">
        <v>0.53</v>
      </c>
      <c r="AK31">
        <v>0.89</v>
      </c>
      <c r="AL31">
        <v>0.7</v>
      </c>
      <c r="AM31">
        <v>0.48</v>
      </c>
      <c r="AN31">
        <v>0</v>
      </c>
      <c r="AO31">
        <v>0</v>
      </c>
      <c r="AP31">
        <v>0</v>
      </c>
      <c r="AQ31">
        <v>3.83</v>
      </c>
      <c r="AR31">
        <v>0.36</v>
      </c>
      <c r="AS31">
        <v>20</v>
      </c>
      <c r="AT31">
        <v>3.5</v>
      </c>
      <c r="AU31">
        <v>1.5</v>
      </c>
      <c r="AV31">
        <v>4.82</v>
      </c>
    </row>
    <row r="32" spans="1:48">
      <c r="A32" t="s">
        <v>281</v>
      </c>
      <c r="G32" t="s">
        <v>74</v>
      </c>
      <c r="H32" s="115">
        <v>124.07000000000001</v>
      </c>
      <c r="I32" s="88">
        <v>2.85</v>
      </c>
      <c r="J32" s="88">
        <v>4.3100000000000005</v>
      </c>
      <c r="K32" s="88">
        <v>9.65</v>
      </c>
      <c r="L32" s="88">
        <v>0</v>
      </c>
      <c r="M32" s="116">
        <v>0</v>
      </c>
      <c r="N32" s="115">
        <v>0</v>
      </c>
      <c r="O32" s="88">
        <v>20</v>
      </c>
      <c r="P32" s="88">
        <v>0</v>
      </c>
      <c r="Q32" s="88">
        <v>0</v>
      </c>
      <c r="R32" s="88">
        <v>0</v>
      </c>
      <c r="S32" s="116">
        <v>0</v>
      </c>
      <c r="W32">
        <v>0.7</v>
      </c>
      <c r="X32">
        <v>0.41</v>
      </c>
      <c r="Y32">
        <v>0.47</v>
      </c>
      <c r="Z32">
        <v>0.94</v>
      </c>
      <c r="AA32">
        <v>0.75</v>
      </c>
      <c r="AB32">
        <v>0</v>
      </c>
      <c r="AC32">
        <v>0</v>
      </c>
      <c r="AD32">
        <v>0</v>
      </c>
      <c r="AE32">
        <v>0</v>
      </c>
      <c r="AF32">
        <v>93.82</v>
      </c>
      <c r="AG32">
        <v>0</v>
      </c>
      <c r="AH32">
        <v>0</v>
      </c>
      <c r="AI32">
        <v>20.350000000000001</v>
      </c>
      <c r="AJ32">
        <v>0.53</v>
      </c>
      <c r="AK32">
        <v>0.89</v>
      </c>
      <c r="AL32">
        <v>0.7</v>
      </c>
      <c r="AM32">
        <v>0.48</v>
      </c>
      <c r="AN32">
        <v>0</v>
      </c>
      <c r="AO32">
        <v>0</v>
      </c>
      <c r="AP32">
        <v>0</v>
      </c>
      <c r="AQ32">
        <v>3.83</v>
      </c>
      <c r="AR32">
        <v>0.36</v>
      </c>
      <c r="AS32">
        <v>20</v>
      </c>
      <c r="AT32">
        <v>4.9000000000000004</v>
      </c>
      <c r="AU32">
        <v>2.1</v>
      </c>
      <c r="AV32">
        <v>9.65</v>
      </c>
    </row>
    <row r="33" spans="1:48">
      <c r="A33" t="s">
        <v>282</v>
      </c>
      <c r="G33" t="s">
        <v>75</v>
      </c>
      <c r="H33" s="115">
        <v>124.77</v>
      </c>
      <c r="I33" s="88">
        <v>3.15</v>
      </c>
      <c r="J33" s="88">
        <v>4.3100000000000005</v>
      </c>
      <c r="K33" s="88">
        <v>14.47</v>
      </c>
      <c r="L33" s="88">
        <v>0</v>
      </c>
      <c r="M33" s="116">
        <v>0</v>
      </c>
      <c r="N33" s="115">
        <v>0</v>
      </c>
      <c r="O33" s="88">
        <v>20</v>
      </c>
      <c r="P33" s="88">
        <v>0</v>
      </c>
      <c r="Q33" s="88">
        <v>0</v>
      </c>
      <c r="R33" s="88">
        <v>0</v>
      </c>
      <c r="S33" s="116">
        <v>0</v>
      </c>
      <c r="W33">
        <v>0.7</v>
      </c>
      <c r="X33">
        <v>0.41</v>
      </c>
      <c r="Y33">
        <v>0.47</v>
      </c>
      <c r="Z33">
        <v>0.94</v>
      </c>
      <c r="AA33">
        <v>0.75</v>
      </c>
      <c r="AB33">
        <v>0</v>
      </c>
      <c r="AC33">
        <v>0</v>
      </c>
      <c r="AD33">
        <v>0</v>
      </c>
      <c r="AE33">
        <v>0</v>
      </c>
      <c r="AF33">
        <v>93.82</v>
      </c>
      <c r="AG33">
        <v>0</v>
      </c>
      <c r="AH33">
        <v>0</v>
      </c>
      <c r="AI33">
        <v>20.350000000000001</v>
      </c>
      <c r="AJ33">
        <v>0.53</v>
      </c>
      <c r="AK33">
        <v>0.89</v>
      </c>
      <c r="AL33">
        <v>0.7</v>
      </c>
      <c r="AM33">
        <v>0.48</v>
      </c>
      <c r="AN33">
        <v>0</v>
      </c>
      <c r="AO33">
        <v>0</v>
      </c>
      <c r="AP33">
        <v>0</v>
      </c>
      <c r="AQ33">
        <v>3.83</v>
      </c>
      <c r="AR33">
        <v>0.36</v>
      </c>
      <c r="AS33">
        <v>20</v>
      </c>
      <c r="AT33">
        <v>5.6</v>
      </c>
      <c r="AU33">
        <v>2.4</v>
      </c>
      <c r="AV33">
        <v>14.47</v>
      </c>
    </row>
    <row r="34" spans="1:48">
      <c r="A34" t="s">
        <v>283</v>
      </c>
      <c r="G34" t="s">
        <v>76</v>
      </c>
      <c r="H34" s="115">
        <v>126.87</v>
      </c>
      <c r="I34" s="88">
        <v>4.05</v>
      </c>
      <c r="J34" s="88">
        <v>4.3100000000000005</v>
      </c>
      <c r="K34" s="88">
        <v>24.12</v>
      </c>
      <c r="L34" s="88">
        <v>0</v>
      </c>
      <c r="M34" s="116">
        <v>0</v>
      </c>
      <c r="N34" s="115">
        <v>0</v>
      </c>
      <c r="O34" s="88">
        <v>20</v>
      </c>
      <c r="P34" s="88">
        <v>0</v>
      </c>
      <c r="Q34" s="88">
        <v>0</v>
      </c>
      <c r="R34" s="88">
        <v>0</v>
      </c>
      <c r="S34" s="116">
        <v>0</v>
      </c>
      <c r="W34">
        <v>0.7</v>
      </c>
      <c r="X34">
        <v>0.41</v>
      </c>
      <c r="Y34">
        <v>0.47</v>
      </c>
      <c r="Z34">
        <v>0.94</v>
      </c>
      <c r="AA34">
        <v>0.75</v>
      </c>
      <c r="AB34">
        <v>0</v>
      </c>
      <c r="AC34">
        <v>0</v>
      </c>
      <c r="AD34">
        <v>0</v>
      </c>
      <c r="AE34">
        <v>0</v>
      </c>
      <c r="AF34">
        <v>93.82</v>
      </c>
      <c r="AG34">
        <v>0</v>
      </c>
      <c r="AH34">
        <v>0</v>
      </c>
      <c r="AI34">
        <v>20.350000000000001</v>
      </c>
      <c r="AJ34">
        <v>0.53</v>
      </c>
      <c r="AK34">
        <v>0.89</v>
      </c>
      <c r="AL34">
        <v>0.7</v>
      </c>
      <c r="AM34">
        <v>0.48</v>
      </c>
      <c r="AN34">
        <v>0</v>
      </c>
      <c r="AO34">
        <v>0</v>
      </c>
      <c r="AP34">
        <v>0</v>
      </c>
      <c r="AQ34">
        <v>3.83</v>
      </c>
      <c r="AR34">
        <v>0.36</v>
      </c>
      <c r="AS34">
        <v>20</v>
      </c>
      <c r="AT34">
        <v>7.7</v>
      </c>
      <c r="AU34">
        <v>3.3</v>
      </c>
      <c r="AV34">
        <v>24.12</v>
      </c>
    </row>
    <row r="35" spans="1:48">
      <c r="A35" t="s">
        <v>298</v>
      </c>
      <c r="G35" t="s">
        <v>77</v>
      </c>
      <c r="H35" s="115">
        <v>128.97</v>
      </c>
      <c r="I35" s="88">
        <v>4.95</v>
      </c>
      <c r="J35" s="88">
        <v>4.26</v>
      </c>
      <c r="K35" s="88">
        <v>43.41</v>
      </c>
      <c r="L35" s="88">
        <v>0</v>
      </c>
      <c r="M35" s="116">
        <v>0</v>
      </c>
      <c r="N35" s="115">
        <v>0</v>
      </c>
      <c r="O35" s="88">
        <v>20</v>
      </c>
      <c r="P35" s="88">
        <v>0</v>
      </c>
      <c r="Q35" s="88">
        <v>0</v>
      </c>
      <c r="R35" s="88">
        <v>0</v>
      </c>
      <c r="S35" s="116">
        <v>0</v>
      </c>
      <c r="W35">
        <v>0.7</v>
      </c>
      <c r="X35">
        <v>0.41</v>
      </c>
      <c r="Y35">
        <v>0.47</v>
      </c>
      <c r="Z35">
        <v>0.94</v>
      </c>
      <c r="AA35">
        <v>0.75</v>
      </c>
      <c r="AB35">
        <v>0</v>
      </c>
      <c r="AC35">
        <v>0</v>
      </c>
      <c r="AD35">
        <v>0</v>
      </c>
      <c r="AE35">
        <v>0</v>
      </c>
      <c r="AF35">
        <v>93.82</v>
      </c>
      <c r="AG35">
        <v>0</v>
      </c>
      <c r="AH35">
        <v>0</v>
      </c>
      <c r="AI35">
        <v>20.350000000000001</v>
      </c>
      <c r="AJ35">
        <v>0.53</v>
      </c>
      <c r="AK35">
        <v>0.89</v>
      </c>
      <c r="AL35">
        <v>0.7</v>
      </c>
      <c r="AM35">
        <v>0.48</v>
      </c>
      <c r="AN35">
        <v>0</v>
      </c>
      <c r="AO35">
        <v>0</v>
      </c>
      <c r="AP35">
        <v>0</v>
      </c>
      <c r="AQ35">
        <v>3.78</v>
      </c>
      <c r="AR35">
        <v>0.36</v>
      </c>
      <c r="AS35">
        <v>20</v>
      </c>
      <c r="AT35">
        <v>9.8000000000000007</v>
      </c>
      <c r="AU35">
        <v>4.2</v>
      </c>
      <c r="AV35">
        <v>43.41</v>
      </c>
    </row>
    <row r="36" spans="1:48">
      <c r="A36" t="s">
        <v>331</v>
      </c>
      <c r="G36" t="s">
        <v>78</v>
      </c>
      <c r="H36" s="115">
        <v>133.87</v>
      </c>
      <c r="I36" s="88">
        <v>7.05</v>
      </c>
      <c r="J36" s="88">
        <v>4.26</v>
      </c>
      <c r="K36" s="88">
        <v>43.41</v>
      </c>
      <c r="L36" s="88">
        <v>0</v>
      </c>
      <c r="M36" s="116">
        <v>0</v>
      </c>
      <c r="N36" s="115">
        <v>0</v>
      </c>
      <c r="O36" s="88">
        <v>20</v>
      </c>
      <c r="P36" s="88">
        <v>0</v>
      </c>
      <c r="Q36" s="88">
        <v>0</v>
      </c>
      <c r="R36" s="88">
        <v>0</v>
      </c>
      <c r="S36" s="116">
        <v>0</v>
      </c>
      <c r="W36">
        <v>0.7</v>
      </c>
      <c r="X36">
        <v>0.41</v>
      </c>
      <c r="Y36">
        <v>0.47</v>
      </c>
      <c r="Z36">
        <v>0.94</v>
      </c>
      <c r="AA36">
        <v>0.75</v>
      </c>
      <c r="AB36">
        <v>0</v>
      </c>
      <c r="AC36">
        <v>0</v>
      </c>
      <c r="AD36">
        <v>0</v>
      </c>
      <c r="AE36">
        <v>0</v>
      </c>
      <c r="AF36">
        <v>93.82</v>
      </c>
      <c r="AG36">
        <v>0</v>
      </c>
      <c r="AH36">
        <v>0</v>
      </c>
      <c r="AI36">
        <v>20.350000000000001</v>
      </c>
      <c r="AJ36">
        <v>0.53</v>
      </c>
      <c r="AK36">
        <v>0.89</v>
      </c>
      <c r="AL36">
        <v>0.7</v>
      </c>
      <c r="AM36">
        <v>0.48</v>
      </c>
      <c r="AN36">
        <v>0</v>
      </c>
      <c r="AO36">
        <v>0</v>
      </c>
      <c r="AP36">
        <v>0</v>
      </c>
      <c r="AQ36">
        <v>3.78</v>
      </c>
      <c r="AR36">
        <v>0.36</v>
      </c>
      <c r="AS36">
        <v>20</v>
      </c>
      <c r="AT36">
        <v>14.7</v>
      </c>
      <c r="AU36">
        <v>6.3</v>
      </c>
      <c r="AV36">
        <v>43.41</v>
      </c>
    </row>
    <row r="37" spans="1:48">
      <c r="A37" t="s">
        <v>332</v>
      </c>
      <c r="G37" t="s">
        <v>79</v>
      </c>
      <c r="H37" s="115">
        <v>134.57</v>
      </c>
      <c r="I37" s="88">
        <v>7.35</v>
      </c>
      <c r="J37" s="88">
        <v>4.26</v>
      </c>
      <c r="K37" s="88">
        <v>43.41</v>
      </c>
      <c r="L37" s="88">
        <v>0</v>
      </c>
      <c r="M37" s="116">
        <v>0</v>
      </c>
      <c r="N37" s="115">
        <v>0</v>
      </c>
      <c r="O37" s="88">
        <v>20</v>
      </c>
      <c r="P37" s="88">
        <v>0</v>
      </c>
      <c r="Q37" s="88">
        <v>0</v>
      </c>
      <c r="R37" s="88">
        <v>0</v>
      </c>
      <c r="S37" s="116">
        <v>0</v>
      </c>
      <c r="W37">
        <v>0.7</v>
      </c>
      <c r="X37">
        <v>0.41</v>
      </c>
      <c r="Y37">
        <v>0.47</v>
      </c>
      <c r="Z37">
        <v>0.94</v>
      </c>
      <c r="AA37">
        <v>0.75</v>
      </c>
      <c r="AB37">
        <v>0</v>
      </c>
      <c r="AC37">
        <v>0</v>
      </c>
      <c r="AD37">
        <v>0</v>
      </c>
      <c r="AE37">
        <v>0</v>
      </c>
      <c r="AF37">
        <v>93.82</v>
      </c>
      <c r="AG37">
        <v>0</v>
      </c>
      <c r="AH37">
        <v>0</v>
      </c>
      <c r="AI37">
        <v>20.350000000000001</v>
      </c>
      <c r="AJ37">
        <v>0.53</v>
      </c>
      <c r="AK37">
        <v>0.89</v>
      </c>
      <c r="AL37">
        <v>0.7</v>
      </c>
      <c r="AM37">
        <v>0.48</v>
      </c>
      <c r="AN37">
        <v>0</v>
      </c>
      <c r="AO37">
        <v>0</v>
      </c>
      <c r="AP37">
        <v>0</v>
      </c>
      <c r="AQ37">
        <v>3.78</v>
      </c>
      <c r="AR37">
        <v>0.36</v>
      </c>
      <c r="AS37">
        <v>20</v>
      </c>
      <c r="AT37">
        <v>15.4</v>
      </c>
      <c r="AU37">
        <v>6.6</v>
      </c>
      <c r="AV37">
        <v>43.41</v>
      </c>
    </row>
    <row r="38" spans="1:48">
      <c r="A38" t="s">
        <v>333</v>
      </c>
      <c r="G38" t="s">
        <v>80</v>
      </c>
      <c r="H38" s="115">
        <v>139.47</v>
      </c>
      <c r="I38" s="88">
        <v>9.4499999999999993</v>
      </c>
      <c r="J38" s="88">
        <v>4.26</v>
      </c>
      <c r="K38" s="88">
        <v>43.41</v>
      </c>
      <c r="L38" s="88">
        <v>0</v>
      </c>
      <c r="M38" s="116">
        <v>0</v>
      </c>
      <c r="N38" s="115">
        <v>0</v>
      </c>
      <c r="O38" s="88">
        <v>20</v>
      </c>
      <c r="P38" s="88">
        <v>0</v>
      </c>
      <c r="Q38" s="88">
        <v>0</v>
      </c>
      <c r="R38" s="88">
        <v>0</v>
      </c>
      <c r="S38" s="116">
        <v>0</v>
      </c>
      <c r="W38">
        <v>0.7</v>
      </c>
      <c r="X38">
        <v>0.41</v>
      </c>
      <c r="Y38">
        <v>0.47</v>
      </c>
      <c r="Z38">
        <v>0.94</v>
      </c>
      <c r="AA38">
        <v>0.75</v>
      </c>
      <c r="AB38">
        <v>0</v>
      </c>
      <c r="AC38">
        <v>0</v>
      </c>
      <c r="AD38">
        <v>0</v>
      </c>
      <c r="AE38">
        <v>0</v>
      </c>
      <c r="AF38">
        <v>93.82</v>
      </c>
      <c r="AG38">
        <v>0</v>
      </c>
      <c r="AH38">
        <v>0</v>
      </c>
      <c r="AI38">
        <v>20.350000000000001</v>
      </c>
      <c r="AJ38">
        <v>0.53</v>
      </c>
      <c r="AK38">
        <v>0.89</v>
      </c>
      <c r="AL38">
        <v>0.7</v>
      </c>
      <c r="AM38">
        <v>0.48</v>
      </c>
      <c r="AN38">
        <v>0</v>
      </c>
      <c r="AO38">
        <v>0</v>
      </c>
      <c r="AP38">
        <v>0</v>
      </c>
      <c r="AQ38">
        <v>3.78</v>
      </c>
      <c r="AR38">
        <v>0.36</v>
      </c>
      <c r="AS38">
        <v>20</v>
      </c>
      <c r="AT38">
        <v>20.3</v>
      </c>
      <c r="AU38">
        <v>8.6999999999999993</v>
      </c>
      <c r="AV38">
        <v>43.41</v>
      </c>
    </row>
    <row r="39" spans="1:48">
      <c r="A39" t="s">
        <v>334</v>
      </c>
      <c r="G39" t="s">
        <v>81</v>
      </c>
      <c r="H39" s="115">
        <v>143.02000000000001</v>
      </c>
      <c r="I39" s="88">
        <v>10.95</v>
      </c>
      <c r="J39" s="88">
        <v>4.2200000000000006</v>
      </c>
      <c r="K39" s="88">
        <v>43.41</v>
      </c>
      <c r="L39" s="88">
        <v>0</v>
      </c>
      <c r="M39" s="116">
        <v>0</v>
      </c>
      <c r="N39" s="115">
        <v>0</v>
      </c>
      <c r="O39" s="88">
        <v>20</v>
      </c>
      <c r="P39" s="88">
        <v>0</v>
      </c>
      <c r="Q39" s="88">
        <v>0</v>
      </c>
      <c r="R39" s="88">
        <v>0</v>
      </c>
      <c r="S39" s="116">
        <v>0</v>
      </c>
      <c r="W39">
        <v>0.7</v>
      </c>
      <c r="X39">
        <v>0.41</v>
      </c>
      <c r="Y39">
        <v>0.47</v>
      </c>
      <c r="Z39">
        <v>0.94</v>
      </c>
      <c r="AA39">
        <v>0.75</v>
      </c>
      <c r="AB39">
        <v>0</v>
      </c>
      <c r="AC39">
        <v>0</v>
      </c>
      <c r="AD39">
        <v>0</v>
      </c>
      <c r="AE39">
        <v>0</v>
      </c>
      <c r="AF39">
        <v>93.82</v>
      </c>
      <c r="AG39">
        <v>0</v>
      </c>
      <c r="AH39">
        <v>0</v>
      </c>
      <c r="AI39">
        <v>20.350000000000001</v>
      </c>
      <c r="AJ39">
        <v>0.57999999999999996</v>
      </c>
      <c r="AK39">
        <v>0.89</v>
      </c>
      <c r="AL39">
        <v>0.7</v>
      </c>
      <c r="AM39">
        <v>0.48</v>
      </c>
      <c r="AN39">
        <v>0</v>
      </c>
      <c r="AO39">
        <v>0</v>
      </c>
      <c r="AP39">
        <v>0</v>
      </c>
      <c r="AQ39">
        <v>3.74</v>
      </c>
      <c r="AR39">
        <v>0.36</v>
      </c>
      <c r="AS39">
        <v>20</v>
      </c>
      <c r="AT39">
        <v>23.8</v>
      </c>
      <c r="AU39">
        <v>10.199999999999999</v>
      </c>
      <c r="AV39">
        <v>43.41</v>
      </c>
    </row>
    <row r="40" spans="1:48">
      <c r="A40" t="s">
        <v>355</v>
      </c>
      <c r="G40" t="s">
        <v>82</v>
      </c>
      <c r="H40" s="115">
        <v>143.72</v>
      </c>
      <c r="I40" s="88">
        <v>11.25</v>
      </c>
      <c r="J40" s="88">
        <v>4.2200000000000006</v>
      </c>
      <c r="K40" s="88">
        <v>43.41</v>
      </c>
      <c r="L40" s="88">
        <v>0</v>
      </c>
      <c r="M40" s="116">
        <v>0</v>
      </c>
      <c r="N40" s="115">
        <v>0</v>
      </c>
      <c r="O40" s="88">
        <v>20</v>
      </c>
      <c r="P40" s="88">
        <v>0</v>
      </c>
      <c r="Q40" s="88">
        <v>0</v>
      </c>
      <c r="R40" s="88">
        <v>0</v>
      </c>
      <c r="S40" s="116">
        <v>0</v>
      </c>
      <c r="W40">
        <v>0.7</v>
      </c>
      <c r="X40">
        <v>0.41</v>
      </c>
      <c r="Y40">
        <v>0.47</v>
      </c>
      <c r="Z40">
        <v>0.94</v>
      </c>
      <c r="AA40">
        <v>0.75</v>
      </c>
      <c r="AB40">
        <v>0</v>
      </c>
      <c r="AC40">
        <v>0</v>
      </c>
      <c r="AD40">
        <v>0</v>
      </c>
      <c r="AE40">
        <v>0</v>
      </c>
      <c r="AF40">
        <v>93.82</v>
      </c>
      <c r="AG40">
        <v>0</v>
      </c>
      <c r="AH40">
        <v>0</v>
      </c>
      <c r="AI40">
        <v>20.350000000000001</v>
      </c>
      <c r="AJ40">
        <v>0.57999999999999996</v>
      </c>
      <c r="AK40">
        <v>0.89</v>
      </c>
      <c r="AL40">
        <v>0.7</v>
      </c>
      <c r="AM40">
        <v>0.48</v>
      </c>
      <c r="AN40">
        <v>0</v>
      </c>
      <c r="AO40">
        <v>0</v>
      </c>
      <c r="AP40">
        <v>0</v>
      </c>
      <c r="AQ40">
        <v>3.74</v>
      </c>
      <c r="AR40">
        <v>0.36</v>
      </c>
      <c r="AS40">
        <v>20</v>
      </c>
      <c r="AT40">
        <v>24.5</v>
      </c>
      <c r="AU40">
        <v>10.5</v>
      </c>
      <c r="AV40">
        <v>43.41</v>
      </c>
    </row>
    <row r="41" spans="1:48">
      <c r="A41" t="s">
        <v>356</v>
      </c>
      <c r="G41" t="s">
        <v>83</v>
      </c>
      <c r="H41" s="115">
        <v>146.52000000000001</v>
      </c>
      <c r="I41" s="88">
        <v>12.45</v>
      </c>
      <c r="J41" s="88">
        <v>4.2200000000000006</v>
      </c>
      <c r="K41" s="88">
        <v>48.23</v>
      </c>
      <c r="L41" s="88">
        <v>0</v>
      </c>
      <c r="M41" s="116">
        <v>0</v>
      </c>
      <c r="N41" s="115">
        <v>0</v>
      </c>
      <c r="O41" s="88">
        <v>20</v>
      </c>
      <c r="P41" s="88">
        <v>0</v>
      </c>
      <c r="Q41" s="88">
        <v>0</v>
      </c>
      <c r="R41" s="88">
        <v>0</v>
      </c>
      <c r="S41" s="116">
        <v>0</v>
      </c>
      <c r="W41">
        <v>0.7</v>
      </c>
      <c r="X41">
        <v>0.41</v>
      </c>
      <c r="Y41">
        <v>0.47</v>
      </c>
      <c r="Z41">
        <v>0.94</v>
      </c>
      <c r="AA41">
        <v>0.75</v>
      </c>
      <c r="AB41">
        <v>0</v>
      </c>
      <c r="AC41">
        <v>0</v>
      </c>
      <c r="AD41">
        <v>0</v>
      </c>
      <c r="AE41">
        <v>0</v>
      </c>
      <c r="AF41">
        <v>93.82</v>
      </c>
      <c r="AG41">
        <v>0</v>
      </c>
      <c r="AH41">
        <v>0</v>
      </c>
      <c r="AI41">
        <v>20.350000000000001</v>
      </c>
      <c r="AJ41">
        <v>0.57999999999999996</v>
      </c>
      <c r="AK41">
        <v>0.89</v>
      </c>
      <c r="AL41">
        <v>0.7</v>
      </c>
      <c r="AM41">
        <v>0.48</v>
      </c>
      <c r="AN41">
        <v>0</v>
      </c>
      <c r="AO41">
        <v>0</v>
      </c>
      <c r="AP41">
        <v>0</v>
      </c>
      <c r="AQ41">
        <v>3.74</v>
      </c>
      <c r="AR41">
        <v>0.36</v>
      </c>
      <c r="AS41">
        <v>20</v>
      </c>
      <c r="AT41">
        <v>27.3</v>
      </c>
      <c r="AU41">
        <v>11.7</v>
      </c>
      <c r="AV41">
        <v>48.23</v>
      </c>
    </row>
    <row r="42" spans="1:48">
      <c r="A42" t="s">
        <v>357</v>
      </c>
      <c r="G42" t="s">
        <v>84</v>
      </c>
      <c r="H42" s="115">
        <v>148.62</v>
      </c>
      <c r="I42" s="88">
        <v>13.35</v>
      </c>
      <c r="J42" s="88">
        <v>4.2200000000000006</v>
      </c>
      <c r="K42" s="88">
        <v>48.23</v>
      </c>
      <c r="L42" s="88">
        <v>0</v>
      </c>
      <c r="M42" s="116">
        <v>0</v>
      </c>
      <c r="N42" s="115">
        <v>0</v>
      </c>
      <c r="O42" s="88">
        <v>20</v>
      </c>
      <c r="P42" s="88">
        <v>0</v>
      </c>
      <c r="Q42" s="88">
        <v>0</v>
      </c>
      <c r="R42" s="88">
        <v>0</v>
      </c>
      <c r="S42" s="116">
        <v>0</v>
      </c>
      <c r="W42">
        <v>0.7</v>
      </c>
      <c r="X42">
        <v>0.41</v>
      </c>
      <c r="Y42">
        <v>0.47</v>
      </c>
      <c r="Z42">
        <v>0.94</v>
      </c>
      <c r="AA42">
        <v>0.75</v>
      </c>
      <c r="AB42">
        <v>0</v>
      </c>
      <c r="AC42">
        <v>0</v>
      </c>
      <c r="AD42">
        <v>0</v>
      </c>
      <c r="AE42">
        <v>0</v>
      </c>
      <c r="AF42">
        <v>93.82</v>
      </c>
      <c r="AG42">
        <v>0</v>
      </c>
      <c r="AH42">
        <v>0</v>
      </c>
      <c r="AI42">
        <v>20.350000000000001</v>
      </c>
      <c r="AJ42">
        <v>0.57999999999999996</v>
      </c>
      <c r="AK42">
        <v>0.89</v>
      </c>
      <c r="AL42">
        <v>0.7</v>
      </c>
      <c r="AM42">
        <v>0.48</v>
      </c>
      <c r="AN42">
        <v>0</v>
      </c>
      <c r="AO42">
        <v>0</v>
      </c>
      <c r="AP42">
        <v>0</v>
      </c>
      <c r="AQ42">
        <v>3.74</v>
      </c>
      <c r="AR42">
        <v>0.36</v>
      </c>
      <c r="AS42">
        <v>20</v>
      </c>
      <c r="AT42">
        <v>29.4</v>
      </c>
      <c r="AU42">
        <v>12.6</v>
      </c>
      <c r="AV42">
        <v>48.23</v>
      </c>
    </row>
    <row r="43" spans="1:48">
      <c r="A43" t="s">
        <v>363</v>
      </c>
      <c r="G43" t="s">
        <v>85</v>
      </c>
      <c r="H43" s="115">
        <v>150.02000000000001</v>
      </c>
      <c r="I43" s="88">
        <v>13.95</v>
      </c>
      <c r="J43" s="88">
        <v>4.2200000000000006</v>
      </c>
      <c r="K43" s="88">
        <v>52.089999999999996</v>
      </c>
      <c r="L43" s="88">
        <v>0</v>
      </c>
      <c r="M43" s="116">
        <v>0</v>
      </c>
      <c r="N43" s="115">
        <v>0</v>
      </c>
      <c r="O43" s="88">
        <v>20</v>
      </c>
      <c r="P43" s="88">
        <v>0</v>
      </c>
      <c r="Q43" s="88">
        <v>0</v>
      </c>
      <c r="R43" s="88">
        <v>0</v>
      </c>
      <c r="S43" s="116">
        <v>0</v>
      </c>
      <c r="W43">
        <v>0.7</v>
      </c>
      <c r="X43">
        <v>0.41</v>
      </c>
      <c r="Y43">
        <v>0.47</v>
      </c>
      <c r="Z43">
        <v>0.94</v>
      </c>
      <c r="AA43">
        <v>0.75</v>
      </c>
      <c r="AB43">
        <v>0</v>
      </c>
      <c r="AC43">
        <v>0</v>
      </c>
      <c r="AD43">
        <v>0</v>
      </c>
      <c r="AE43">
        <v>0</v>
      </c>
      <c r="AF43">
        <v>93.82</v>
      </c>
      <c r="AG43">
        <v>0</v>
      </c>
      <c r="AH43">
        <v>0</v>
      </c>
      <c r="AI43">
        <v>20.350000000000001</v>
      </c>
      <c r="AJ43">
        <v>0.57999999999999996</v>
      </c>
      <c r="AK43">
        <v>0.89</v>
      </c>
      <c r="AL43">
        <v>0.7</v>
      </c>
      <c r="AM43">
        <v>0.48</v>
      </c>
      <c r="AN43">
        <v>3.86</v>
      </c>
      <c r="AO43">
        <v>0</v>
      </c>
      <c r="AP43">
        <v>0</v>
      </c>
      <c r="AQ43">
        <v>3.74</v>
      </c>
      <c r="AR43">
        <v>0.36</v>
      </c>
      <c r="AS43">
        <v>20</v>
      </c>
      <c r="AT43">
        <v>30.8</v>
      </c>
      <c r="AU43">
        <v>13.2</v>
      </c>
      <c r="AV43">
        <v>48.23</v>
      </c>
    </row>
    <row r="44" spans="1:48">
      <c r="A44" t="s">
        <v>367</v>
      </c>
      <c r="G44" t="s">
        <v>86</v>
      </c>
      <c r="H44" s="115">
        <v>151.42000000000002</v>
      </c>
      <c r="I44" s="88">
        <v>14.55</v>
      </c>
      <c r="J44" s="88">
        <v>4.2200000000000006</v>
      </c>
      <c r="K44" s="88">
        <v>52.089999999999996</v>
      </c>
      <c r="L44" s="88">
        <v>0</v>
      </c>
      <c r="M44" s="116">
        <v>0</v>
      </c>
      <c r="N44" s="115">
        <v>0</v>
      </c>
      <c r="O44" s="88">
        <v>20</v>
      </c>
      <c r="P44" s="88">
        <v>0</v>
      </c>
      <c r="Q44" s="88">
        <v>0</v>
      </c>
      <c r="R44" s="88">
        <v>0</v>
      </c>
      <c r="S44" s="116">
        <v>0</v>
      </c>
      <c r="W44">
        <v>0.7</v>
      </c>
      <c r="X44">
        <v>0.41</v>
      </c>
      <c r="Y44">
        <v>0.47</v>
      </c>
      <c r="Z44">
        <v>0.94</v>
      </c>
      <c r="AA44">
        <v>0.75</v>
      </c>
      <c r="AB44">
        <v>0</v>
      </c>
      <c r="AC44">
        <v>0</v>
      </c>
      <c r="AD44">
        <v>0</v>
      </c>
      <c r="AE44">
        <v>0</v>
      </c>
      <c r="AF44">
        <v>93.82</v>
      </c>
      <c r="AG44">
        <v>0</v>
      </c>
      <c r="AH44">
        <v>0</v>
      </c>
      <c r="AI44">
        <v>20.350000000000001</v>
      </c>
      <c r="AJ44">
        <v>0.57999999999999996</v>
      </c>
      <c r="AK44">
        <v>0.89</v>
      </c>
      <c r="AL44">
        <v>0.7</v>
      </c>
      <c r="AM44">
        <v>0.48</v>
      </c>
      <c r="AN44">
        <v>3.86</v>
      </c>
      <c r="AO44">
        <v>0</v>
      </c>
      <c r="AP44">
        <v>0</v>
      </c>
      <c r="AQ44">
        <v>3.74</v>
      </c>
      <c r="AR44">
        <v>0.36</v>
      </c>
      <c r="AS44">
        <v>20</v>
      </c>
      <c r="AT44">
        <v>32.200000000000003</v>
      </c>
      <c r="AU44">
        <v>13.8</v>
      </c>
      <c r="AV44">
        <v>48.23</v>
      </c>
    </row>
    <row r="45" spans="1:48">
      <c r="A45" t="s">
        <v>390</v>
      </c>
      <c r="G45" t="s">
        <v>87</v>
      </c>
      <c r="H45" s="115">
        <v>152.12</v>
      </c>
      <c r="I45" s="88">
        <v>14.85</v>
      </c>
      <c r="J45" s="88">
        <v>4.2200000000000006</v>
      </c>
      <c r="K45" s="88">
        <v>126.36</v>
      </c>
      <c r="L45" s="88">
        <v>0</v>
      </c>
      <c r="M45" s="116">
        <v>0</v>
      </c>
      <c r="N45" s="115">
        <v>0</v>
      </c>
      <c r="O45" s="88">
        <v>20</v>
      </c>
      <c r="P45" s="88">
        <v>0</v>
      </c>
      <c r="Q45" s="88">
        <v>0</v>
      </c>
      <c r="R45" s="88">
        <v>0</v>
      </c>
      <c r="S45" s="116">
        <v>0</v>
      </c>
      <c r="W45">
        <v>0.7</v>
      </c>
      <c r="X45">
        <v>0.41</v>
      </c>
      <c r="Y45">
        <v>0.47</v>
      </c>
      <c r="Z45">
        <v>0.94</v>
      </c>
      <c r="AA45">
        <v>0.75</v>
      </c>
      <c r="AB45">
        <v>0</v>
      </c>
      <c r="AC45">
        <v>0</v>
      </c>
      <c r="AD45">
        <v>0</v>
      </c>
      <c r="AE45">
        <v>0</v>
      </c>
      <c r="AF45">
        <v>93.82</v>
      </c>
      <c r="AG45">
        <v>0</v>
      </c>
      <c r="AH45">
        <v>0</v>
      </c>
      <c r="AI45">
        <v>20.350000000000001</v>
      </c>
      <c r="AJ45">
        <v>0.57999999999999996</v>
      </c>
      <c r="AK45">
        <v>0.89</v>
      </c>
      <c r="AL45">
        <v>0.7</v>
      </c>
      <c r="AM45">
        <v>0.48</v>
      </c>
      <c r="AN45">
        <v>3.86</v>
      </c>
      <c r="AO45">
        <v>0</v>
      </c>
      <c r="AP45">
        <v>122.5</v>
      </c>
      <c r="AQ45">
        <v>3.74</v>
      </c>
      <c r="AR45">
        <v>0.36</v>
      </c>
      <c r="AS45">
        <v>20</v>
      </c>
      <c r="AT45">
        <v>32.9</v>
      </c>
      <c r="AU45">
        <v>14.1</v>
      </c>
      <c r="AV45">
        <v>0</v>
      </c>
    </row>
    <row r="46" spans="1:48">
      <c r="A46" t="s">
        <v>391</v>
      </c>
      <c r="G46" t="s">
        <v>88</v>
      </c>
      <c r="H46" s="115">
        <v>154.92000000000002</v>
      </c>
      <c r="I46" s="88">
        <v>16.05</v>
      </c>
      <c r="J46" s="88">
        <v>4.2200000000000006</v>
      </c>
      <c r="K46" s="88">
        <v>126.36</v>
      </c>
      <c r="L46" s="88">
        <v>0</v>
      </c>
      <c r="M46" s="116">
        <v>0</v>
      </c>
      <c r="N46" s="115">
        <v>0</v>
      </c>
      <c r="O46" s="88">
        <v>20</v>
      </c>
      <c r="P46" s="88">
        <v>0</v>
      </c>
      <c r="Q46" s="88">
        <v>0</v>
      </c>
      <c r="R46" s="88">
        <v>0</v>
      </c>
      <c r="S46" s="116">
        <v>0</v>
      </c>
      <c r="W46">
        <v>0.7</v>
      </c>
      <c r="X46">
        <v>0.41</v>
      </c>
      <c r="Y46">
        <v>0.47</v>
      </c>
      <c r="Z46">
        <v>0.94</v>
      </c>
      <c r="AA46">
        <v>0.75</v>
      </c>
      <c r="AB46">
        <v>0</v>
      </c>
      <c r="AC46">
        <v>0</v>
      </c>
      <c r="AD46">
        <v>0</v>
      </c>
      <c r="AE46">
        <v>0</v>
      </c>
      <c r="AF46">
        <v>93.82</v>
      </c>
      <c r="AG46">
        <v>0</v>
      </c>
      <c r="AH46">
        <v>0</v>
      </c>
      <c r="AI46">
        <v>20.350000000000001</v>
      </c>
      <c r="AJ46">
        <v>0.57999999999999996</v>
      </c>
      <c r="AK46">
        <v>0.89</v>
      </c>
      <c r="AL46">
        <v>0.7</v>
      </c>
      <c r="AM46">
        <v>0.48</v>
      </c>
      <c r="AN46">
        <v>3.86</v>
      </c>
      <c r="AO46">
        <v>0</v>
      </c>
      <c r="AP46">
        <v>122.5</v>
      </c>
      <c r="AQ46">
        <v>3.74</v>
      </c>
      <c r="AR46">
        <v>0.36</v>
      </c>
      <c r="AS46">
        <v>20</v>
      </c>
      <c r="AT46">
        <v>35.700000000000003</v>
      </c>
      <c r="AU46">
        <v>15.3</v>
      </c>
      <c r="AV46">
        <v>0</v>
      </c>
    </row>
    <row r="47" spans="1:48">
      <c r="A47" t="s">
        <v>395</v>
      </c>
      <c r="G47" t="s">
        <v>89</v>
      </c>
      <c r="H47" s="115">
        <v>154.92000000000002</v>
      </c>
      <c r="I47" s="88">
        <v>16.05</v>
      </c>
      <c r="J47" s="88">
        <v>4.2200000000000006</v>
      </c>
      <c r="K47" s="88">
        <v>126.36</v>
      </c>
      <c r="L47" s="88">
        <v>0</v>
      </c>
      <c r="M47" s="116">
        <v>0</v>
      </c>
      <c r="N47" s="115">
        <v>0</v>
      </c>
      <c r="O47" s="88">
        <v>20</v>
      </c>
      <c r="P47" s="88">
        <v>0</v>
      </c>
      <c r="Q47" s="88">
        <v>0</v>
      </c>
      <c r="R47" s="88">
        <v>0</v>
      </c>
      <c r="S47" s="116">
        <v>0</v>
      </c>
      <c r="W47">
        <v>0.7</v>
      </c>
      <c r="X47">
        <v>0.41</v>
      </c>
      <c r="Y47">
        <v>0.47</v>
      </c>
      <c r="Z47">
        <v>0.94</v>
      </c>
      <c r="AA47">
        <v>0.75</v>
      </c>
      <c r="AB47">
        <v>0</v>
      </c>
      <c r="AC47">
        <v>0</v>
      </c>
      <c r="AD47">
        <v>0</v>
      </c>
      <c r="AE47">
        <v>0</v>
      </c>
      <c r="AF47">
        <v>93.82</v>
      </c>
      <c r="AG47">
        <v>0</v>
      </c>
      <c r="AH47">
        <v>0</v>
      </c>
      <c r="AI47">
        <v>20.350000000000001</v>
      </c>
      <c r="AJ47">
        <v>0.57999999999999996</v>
      </c>
      <c r="AK47">
        <v>0.89</v>
      </c>
      <c r="AL47">
        <v>0.7</v>
      </c>
      <c r="AM47">
        <v>0.48</v>
      </c>
      <c r="AN47">
        <v>3.86</v>
      </c>
      <c r="AO47">
        <v>0</v>
      </c>
      <c r="AP47">
        <v>122.5</v>
      </c>
      <c r="AQ47">
        <v>3.74</v>
      </c>
      <c r="AR47">
        <v>0.36</v>
      </c>
      <c r="AS47">
        <v>20</v>
      </c>
      <c r="AT47">
        <v>35.700000000000003</v>
      </c>
      <c r="AU47">
        <v>15.3</v>
      </c>
      <c r="AV47">
        <v>0</v>
      </c>
    </row>
    <row r="48" spans="1:48">
      <c r="A48" t="s">
        <v>399</v>
      </c>
      <c r="G48" t="s">
        <v>90</v>
      </c>
      <c r="H48" s="115">
        <v>154.92000000000002</v>
      </c>
      <c r="I48" s="88">
        <v>16.05</v>
      </c>
      <c r="J48" s="88">
        <v>4.2200000000000006</v>
      </c>
      <c r="K48" s="88">
        <v>126.36</v>
      </c>
      <c r="L48" s="88">
        <v>0</v>
      </c>
      <c r="M48" s="116">
        <v>0</v>
      </c>
      <c r="N48" s="115">
        <v>0</v>
      </c>
      <c r="O48" s="88">
        <v>20</v>
      </c>
      <c r="P48" s="88">
        <v>0</v>
      </c>
      <c r="Q48" s="88">
        <v>0</v>
      </c>
      <c r="R48" s="88">
        <v>0</v>
      </c>
      <c r="S48" s="116">
        <v>0</v>
      </c>
      <c r="W48">
        <v>0.7</v>
      </c>
      <c r="X48">
        <v>0.41</v>
      </c>
      <c r="Y48">
        <v>0.47</v>
      </c>
      <c r="Z48">
        <v>0.94</v>
      </c>
      <c r="AA48">
        <v>0.75</v>
      </c>
      <c r="AB48">
        <v>0</v>
      </c>
      <c r="AC48">
        <v>0</v>
      </c>
      <c r="AD48">
        <v>0</v>
      </c>
      <c r="AE48">
        <v>0</v>
      </c>
      <c r="AF48">
        <v>93.82</v>
      </c>
      <c r="AG48">
        <v>0</v>
      </c>
      <c r="AH48">
        <v>0</v>
      </c>
      <c r="AI48">
        <v>20.350000000000001</v>
      </c>
      <c r="AJ48">
        <v>0.57999999999999996</v>
      </c>
      <c r="AK48">
        <v>0.89</v>
      </c>
      <c r="AL48">
        <v>0.7</v>
      </c>
      <c r="AM48">
        <v>0.48</v>
      </c>
      <c r="AN48">
        <v>3.86</v>
      </c>
      <c r="AO48">
        <v>0</v>
      </c>
      <c r="AP48">
        <v>122.5</v>
      </c>
      <c r="AQ48">
        <v>3.74</v>
      </c>
      <c r="AR48">
        <v>0.36</v>
      </c>
      <c r="AS48">
        <v>20</v>
      </c>
      <c r="AT48">
        <v>35.700000000000003</v>
      </c>
      <c r="AU48">
        <v>15.3</v>
      </c>
      <c r="AV48">
        <v>0</v>
      </c>
    </row>
    <row r="49" spans="1:48">
      <c r="A49" t="s">
        <v>400</v>
      </c>
      <c r="G49" t="s">
        <v>91</v>
      </c>
      <c r="H49" s="115">
        <v>154.92000000000002</v>
      </c>
      <c r="I49" s="88">
        <v>16.05</v>
      </c>
      <c r="J49" s="88">
        <v>4.2200000000000006</v>
      </c>
      <c r="K49" s="88">
        <v>126.36</v>
      </c>
      <c r="L49" s="88">
        <v>0</v>
      </c>
      <c r="M49" s="116">
        <v>0</v>
      </c>
      <c r="N49" s="115">
        <v>0</v>
      </c>
      <c r="O49" s="88">
        <v>20</v>
      </c>
      <c r="P49" s="88">
        <v>0</v>
      </c>
      <c r="Q49" s="88">
        <v>0</v>
      </c>
      <c r="R49" s="88">
        <v>0</v>
      </c>
      <c r="S49" s="116">
        <v>0</v>
      </c>
      <c r="W49">
        <v>0.7</v>
      </c>
      <c r="X49">
        <v>0.41</v>
      </c>
      <c r="Y49">
        <v>0.47</v>
      </c>
      <c r="Z49">
        <v>0.94</v>
      </c>
      <c r="AA49">
        <v>0.75</v>
      </c>
      <c r="AB49">
        <v>0</v>
      </c>
      <c r="AC49">
        <v>0</v>
      </c>
      <c r="AD49">
        <v>0</v>
      </c>
      <c r="AE49">
        <v>0</v>
      </c>
      <c r="AF49">
        <v>93.82</v>
      </c>
      <c r="AG49">
        <v>0</v>
      </c>
      <c r="AH49">
        <v>0</v>
      </c>
      <c r="AI49">
        <v>20.350000000000001</v>
      </c>
      <c r="AJ49">
        <v>0.57999999999999996</v>
      </c>
      <c r="AK49">
        <v>0.89</v>
      </c>
      <c r="AL49">
        <v>0.7</v>
      </c>
      <c r="AM49">
        <v>0.48</v>
      </c>
      <c r="AN49">
        <v>3.86</v>
      </c>
      <c r="AO49">
        <v>0</v>
      </c>
      <c r="AP49">
        <v>122.5</v>
      </c>
      <c r="AQ49">
        <v>3.74</v>
      </c>
      <c r="AR49">
        <v>0.36</v>
      </c>
      <c r="AS49">
        <v>20</v>
      </c>
      <c r="AT49">
        <v>35.700000000000003</v>
      </c>
      <c r="AU49">
        <v>15.3</v>
      </c>
      <c r="AV49">
        <v>0</v>
      </c>
    </row>
    <row r="50" spans="1:48">
      <c r="A50" t="s">
        <v>401</v>
      </c>
      <c r="G50" t="s">
        <v>92</v>
      </c>
      <c r="H50" s="115">
        <v>154.92000000000002</v>
      </c>
      <c r="I50" s="88">
        <v>16.05</v>
      </c>
      <c r="J50" s="88">
        <v>4.2200000000000006</v>
      </c>
      <c r="K50" s="88">
        <v>126.36</v>
      </c>
      <c r="L50" s="88">
        <v>0</v>
      </c>
      <c r="M50" s="116">
        <v>0</v>
      </c>
      <c r="N50" s="115">
        <v>0</v>
      </c>
      <c r="O50" s="88">
        <v>20</v>
      </c>
      <c r="P50" s="88">
        <v>0</v>
      </c>
      <c r="Q50" s="88">
        <v>0</v>
      </c>
      <c r="R50" s="88">
        <v>0</v>
      </c>
      <c r="S50" s="116">
        <v>0</v>
      </c>
      <c r="W50">
        <v>0.7</v>
      </c>
      <c r="X50">
        <v>0.41</v>
      </c>
      <c r="Y50">
        <v>0.47</v>
      </c>
      <c r="Z50">
        <v>0.94</v>
      </c>
      <c r="AA50">
        <v>0.75</v>
      </c>
      <c r="AB50">
        <v>0</v>
      </c>
      <c r="AC50">
        <v>0</v>
      </c>
      <c r="AD50">
        <v>0</v>
      </c>
      <c r="AE50">
        <v>0</v>
      </c>
      <c r="AF50">
        <v>93.82</v>
      </c>
      <c r="AG50">
        <v>0</v>
      </c>
      <c r="AH50">
        <v>0</v>
      </c>
      <c r="AI50">
        <v>20.350000000000001</v>
      </c>
      <c r="AJ50">
        <v>0.57999999999999996</v>
      </c>
      <c r="AK50">
        <v>0.89</v>
      </c>
      <c r="AL50">
        <v>0.7</v>
      </c>
      <c r="AM50">
        <v>0.48</v>
      </c>
      <c r="AN50">
        <v>3.86</v>
      </c>
      <c r="AO50">
        <v>0</v>
      </c>
      <c r="AP50">
        <v>122.5</v>
      </c>
      <c r="AQ50">
        <v>3.74</v>
      </c>
      <c r="AR50">
        <v>0.36</v>
      </c>
      <c r="AS50">
        <v>20</v>
      </c>
      <c r="AT50">
        <v>35.700000000000003</v>
      </c>
      <c r="AU50">
        <v>15.3</v>
      </c>
      <c r="AV50">
        <v>0</v>
      </c>
    </row>
    <row r="51" spans="1:48">
      <c r="A51" t="s">
        <v>403</v>
      </c>
      <c r="G51" t="s">
        <v>93</v>
      </c>
      <c r="H51" s="115">
        <v>156.85</v>
      </c>
      <c r="I51" s="88">
        <v>16.05</v>
      </c>
      <c r="J51" s="88">
        <v>4.2200000000000006</v>
      </c>
      <c r="K51" s="88">
        <v>126.36</v>
      </c>
      <c r="L51" s="88">
        <v>0</v>
      </c>
      <c r="M51" s="116">
        <v>0</v>
      </c>
      <c r="N51" s="115">
        <v>0</v>
      </c>
      <c r="O51" s="88">
        <v>20</v>
      </c>
      <c r="P51" s="88">
        <v>0</v>
      </c>
      <c r="Q51" s="88">
        <v>0</v>
      </c>
      <c r="R51" s="88">
        <v>0</v>
      </c>
      <c r="S51" s="116">
        <v>0</v>
      </c>
      <c r="W51">
        <v>0.7</v>
      </c>
      <c r="X51">
        <v>0.41</v>
      </c>
      <c r="Y51">
        <v>0.47</v>
      </c>
      <c r="Z51">
        <v>0.94</v>
      </c>
      <c r="AA51">
        <v>0.75</v>
      </c>
      <c r="AB51">
        <v>0</v>
      </c>
      <c r="AC51">
        <v>0</v>
      </c>
      <c r="AD51">
        <v>0</v>
      </c>
      <c r="AE51">
        <v>0</v>
      </c>
      <c r="AF51">
        <v>93.82</v>
      </c>
      <c r="AG51">
        <v>0</v>
      </c>
      <c r="AH51">
        <v>0</v>
      </c>
      <c r="AI51">
        <v>22.28</v>
      </c>
      <c r="AJ51">
        <v>0.57999999999999996</v>
      </c>
      <c r="AK51">
        <v>0.89</v>
      </c>
      <c r="AL51">
        <v>0.7</v>
      </c>
      <c r="AM51">
        <v>0.48</v>
      </c>
      <c r="AN51">
        <v>3.86</v>
      </c>
      <c r="AO51">
        <v>0</v>
      </c>
      <c r="AP51">
        <v>122.5</v>
      </c>
      <c r="AQ51">
        <v>3.74</v>
      </c>
      <c r="AR51">
        <v>0.36</v>
      </c>
      <c r="AS51">
        <v>20</v>
      </c>
      <c r="AT51">
        <v>35.700000000000003</v>
      </c>
      <c r="AU51">
        <v>15.3</v>
      </c>
      <c r="AV51">
        <v>0</v>
      </c>
    </row>
    <row r="52" spans="1:48">
      <c r="A52" t="s">
        <v>404</v>
      </c>
      <c r="G52" t="s">
        <v>94</v>
      </c>
      <c r="H52" s="115">
        <v>156.85</v>
      </c>
      <c r="I52" s="88">
        <v>16.05</v>
      </c>
      <c r="J52" s="88">
        <v>4.2200000000000006</v>
      </c>
      <c r="K52" s="88">
        <v>126.36</v>
      </c>
      <c r="L52" s="88">
        <v>0</v>
      </c>
      <c r="M52" s="116">
        <v>0</v>
      </c>
      <c r="N52" s="115">
        <v>0</v>
      </c>
      <c r="O52" s="88">
        <v>20</v>
      </c>
      <c r="P52" s="88">
        <v>0</v>
      </c>
      <c r="Q52" s="88">
        <v>0</v>
      </c>
      <c r="R52" s="88">
        <v>0</v>
      </c>
      <c r="S52" s="116">
        <v>0</v>
      </c>
      <c r="W52">
        <v>0.7</v>
      </c>
      <c r="X52">
        <v>0.41</v>
      </c>
      <c r="Y52">
        <v>0.47</v>
      </c>
      <c r="Z52">
        <v>0.94</v>
      </c>
      <c r="AA52">
        <v>0.75</v>
      </c>
      <c r="AB52">
        <v>0</v>
      </c>
      <c r="AC52">
        <v>0</v>
      </c>
      <c r="AD52">
        <v>0</v>
      </c>
      <c r="AE52">
        <v>0</v>
      </c>
      <c r="AF52">
        <v>93.82</v>
      </c>
      <c r="AG52">
        <v>0</v>
      </c>
      <c r="AH52">
        <v>0</v>
      </c>
      <c r="AI52">
        <v>22.28</v>
      </c>
      <c r="AJ52">
        <v>0.57999999999999996</v>
      </c>
      <c r="AK52">
        <v>0.89</v>
      </c>
      <c r="AL52">
        <v>0.7</v>
      </c>
      <c r="AM52">
        <v>0.48</v>
      </c>
      <c r="AN52">
        <v>3.86</v>
      </c>
      <c r="AO52">
        <v>0</v>
      </c>
      <c r="AP52">
        <v>122.5</v>
      </c>
      <c r="AQ52">
        <v>3.74</v>
      </c>
      <c r="AR52">
        <v>0.36</v>
      </c>
      <c r="AS52">
        <v>20</v>
      </c>
      <c r="AT52">
        <v>35.700000000000003</v>
      </c>
      <c r="AU52">
        <v>15.3</v>
      </c>
      <c r="AV52">
        <v>0</v>
      </c>
    </row>
    <row r="53" spans="1:48">
      <c r="G53" t="s">
        <v>95</v>
      </c>
      <c r="H53" s="115">
        <v>156.85</v>
      </c>
      <c r="I53" s="88">
        <v>16.05</v>
      </c>
      <c r="J53" s="88">
        <v>4.2200000000000006</v>
      </c>
      <c r="K53" s="88">
        <v>126.36</v>
      </c>
      <c r="L53" s="88">
        <v>0</v>
      </c>
      <c r="M53" s="116">
        <v>0</v>
      </c>
      <c r="N53" s="115">
        <v>0</v>
      </c>
      <c r="O53" s="88">
        <v>20</v>
      </c>
      <c r="P53" s="88">
        <v>0</v>
      </c>
      <c r="Q53" s="88">
        <v>0</v>
      </c>
      <c r="R53" s="88">
        <v>0</v>
      </c>
      <c r="S53" s="116">
        <v>0</v>
      </c>
      <c r="W53">
        <v>0.7</v>
      </c>
      <c r="X53">
        <v>0.41</v>
      </c>
      <c r="Y53">
        <v>0.47</v>
      </c>
      <c r="Z53">
        <v>0.94</v>
      </c>
      <c r="AA53">
        <v>0.75</v>
      </c>
      <c r="AB53">
        <v>0</v>
      </c>
      <c r="AC53">
        <v>0</v>
      </c>
      <c r="AD53">
        <v>0</v>
      </c>
      <c r="AE53">
        <v>0</v>
      </c>
      <c r="AF53">
        <v>93.82</v>
      </c>
      <c r="AG53">
        <v>0</v>
      </c>
      <c r="AH53">
        <v>0</v>
      </c>
      <c r="AI53">
        <v>22.28</v>
      </c>
      <c r="AJ53">
        <v>0.57999999999999996</v>
      </c>
      <c r="AK53">
        <v>0.89</v>
      </c>
      <c r="AL53">
        <v>0.7</v>
      </c>
      <c r="AM53">
        <v>0.48</v>
      </c>
      <c r="AN53">
        <v>3.86</v>
      </c>
      <c r="AO53">
        <v>0</v>
      </c>
      <c r="AP53">
        <v>122.5</v>
      </c>
      <c r="AQ53">
        <v>3.74</v>
      </c>
      <c r="AR53">
        <v>0.36</v>
      </c>
      <c r="AS53">
        <v>20</v>
      </c>
      <c r="AT53">
        <v>35.700000000000003</v>
      </c>
      <c r="AU53">
        <v>15.3</v>
      </c>
      <c r="AV53">
        <v>0</v>
      </c>
    </row>
    <row r="54" spans="1:48">
      <c r="G54" t="s">
        <v>96</v>
      </c>
      <c r="H54" s="115">
        <v>156.85</v>
      </c>
      <c r="I54" s="88">
        <v>16.05</v>
      </c>
      <c r="J54" s="88">
        <v>4.2200000000000006</v>
      </c>
      <c r="K54" s="88">
        <v>126.36</v>
      </c>
      <c r="L54" s="88">
        <v>0</v>
      </c>
      <c r="M54" s="116">
        <v>0</v>
      </c>
      <c r="N54" s="115">
        <v>0</v>
      </c>
      <c r="O54" s="88">
        <v>20</v>
      </c>
      <c r="P54" s="88">
        <v>0</v>
      </c>
      <c r="Q54" s="88">
        <v>0</v>
      </c>
      <c r="R54" s="88">
        <v>0</v>
      </c>
      <c r="S54" s="116">
        <v>0</v>
      </c>
      <c r="W54">
        <v>0.7</v>
      </c>
      <c r="X54">
        <v>0.41</v>
      </c>
      <c r="Y54">
        <v>0.47</v>
      </c>
      <c r="Z54">
        <v>0.94</v>
      </c>
      <c r="AA54">
        <v>0.75</v>
      </c>
      <c r="AB54">
        <v>0</v>
      </c>
      <c r="AC54">
        <v>0</v>
      </c>
      <c r="AD54">
        <v>0</v>
      </c>
      <c r="AE54">
        <v>0</v>
      </c>
      <c r="AF54">
        <v>93.82</v>
      </c>
      <c r="AG54">
        <v>0</v>
      </c>
      <c r="AH54">
        <v>0</v>
      </c>
      <c r="AI54">
        <v>22.28</v>
      </c>
      <c r="AJ54">
        <v>0.57999999999999996</v>
      </c>
      <c r="AK54">
        <v>0.89</v>
      </c>
      <c r="AL54">
        <v>0.7</v>
      </c>
      <c r="AM54">
        <v>0.48</v>
      </c>
      <c r="AN54">
        <v>3.86</v>
      </c>
      <c r="AO54">
        <v>0</v>
      </c>
      <c r="AP54">
        <v>122.5</v>
      </c>
      <c r="AQ54">
        <v>3.74</v>
      </c>
      <c r="AR54">
        <v>0.36</v>
      </c>
      <c r="AS54">
        <v>20</v>
      </c>
      <c r="AT54">
        <v>35.700000000000003</v>
      </c>
      <c r="AU54">
        <v>15.3</v>
      </c>
      <c r="AV54">
        <v>0</v>
      </c>
    </row>
    <row r="55" spans="1:48">
      <c r="G55" t="s">
        <v>97</v>
      </c>
      <c r="H55" s="115">
        <v>156.85</v>
      </c>
      <c r="I55" s="88">
        <v>16.05</v>
      </c>
      <c r="J55" s="88">
        <v>4.2200000000000006</v>
      </c>
      <c r="K55" s="88">
        <v>126.36</v>
      </c>
      <c r="L55" s="88">
        <v>0</v>
      </c>
      <c r="M55" s="116">
        <v>0</v>
      </c>
      <c r="N55" s="115">
        <v>0</v>
      </c>
      <c r="O55" s="88">
        <v>20</v>
      </c>
      <c r="P55" s="88">
        <v>0</v>
      </c>
      <c r="Q55" s="88">
        <v>0</v>
      </c>
      <c r="R55" s="88">
        <v>0</v>
      </c>
      <c r="S55" s="116">
        <v>0</v>
      </c>
      <c r="W55">
        <v>0.7</v>
      </c>
      <c r="X55">
        <v>0.41</v>
      </c>
      <c r="Y55">
        <v>0.47</v>
      </c>
      <c r="Z55">
        <v>0.94</v>
      </c>
      <c r="AA55">
        <v>0.75</v>
      </c>
      <c r="AB55">
        <v>0</v>
      </c>
      <c r="AC55">
        <v>0</v>
      </c>
      <c r="AD55">
        <v>0</v>
      </c>
      <c r="AE55">
        <v>0</v>
      </c>
      <c r="AF55">
        <v>93.82</v>
      </c>
      <c r="AG55">
        <v>0</v>
      </c>
      <c r="AH55">
        <v>0</v>
      </c>
      <c r="AI55">
        <v>22.28</v>
      </c>
      <c r="AJ55">
        <v>0.57999999999999996</v>
      </c>
      <c r="AK55">
        <v>0.89</v>
      </c>
      <c r="AL55">
        <v>0.7</v>
      </c>
      <c r="AM55">
        <v>0.48</v>
      </c>
      <c r="AN55">
        <v>3.86</v>
      </c>
      <c r="AO55">
        <v>0</v>
      </c>
      <c r="AP55">
        <v>122.5</v>
      </c>
      <c r="AQ55">
        <v>3.74</v>
      </c>
      <c r="AR55">
        <v>0.36</v>
      </c>
      <c r="AS55">
        <v>20</v>
      </c>
      <c r="AT55">
        <v>35.700000000000003</v>
      </c>
      <c r="AU55">
        <v>15.3</v>
      </c>
      <c r="AV55">
        <v>0</v>
      </c>
    </row>
    <row r="56" spans="1:48">
      <c r="G56" t="s">
        <v>98</v>
      </c>
      <c r="H56" s="115">
        <v>156.85</v>
      </c>
      <c r="I56" s="88">
        <v>16.05</v>
      </c>
      <c r="J56" s="88">
        <v>4.2200000000000006</v>
      </c>
      <c r="K56" s="88">
        <v>126.36</v>
      </c>
      <c r="L56" s="88">
        <v>0</v>
      </c>
      <c r="M56" s="116">
        <v>0</v>
      </c>
      <c r="N56" s="115">
        <v>0</v>
      </c>
      <c r="O56" s="88">
        <v>20</v>
      </c>
      <c r="P56" s="88">
        <v>0</v>
      </c>
      <c r="Q56" s="88">
        <v>0</v>
      </c>
      <c r="R56" s="88">
        <v>0</v>
      </c>
      <c r="S56" s="116">
        <v>0</v>
      </c>
      <c r="W56">
        <v>0.7</v>
      </c>
      <c r="X56">
        <v>0.41</v>
      </c>
      <c r="Y56">
        <v>0.47</v>
      </c>
      <c r="Z56">
        <v>0.94</v>
      </c>
      <c r="AA56">
        <v>0.75</v>
      </c>
      <c r="AB56">
        <v>0</v>
      </c>
      <c r="AC56">
        <v>0</v>
      </c>
      <c r="AD56">
        <v>0</v>
      </c>
      <c r="AE56">
        <v>0</v>
      </c>
      <c r="AF56">
        <v>93.82</v>
      </c>
      <c r="AG56">
        <v>0</v>
      </c>
      <c r="AH56">
        <v>0</v>
      </c>
      <c r="AI56">
        <v>22.28</v>
      </c>
      <c r="AJ56">
        <v>0.57999999999999996</v>
      </c>
      <c r="AK56">
        <v>0.89</v>
      </c>
      <c r="AL56">
        <v>0.7</v>
      </c>
      <c r="AM56">
        <v>0.48</v>
      </c>
      <c r="AN56">
        <v>3.86</v>
      </c>
      <c r="AO56">
        <v>0</v>
      </c>
      <c r="AP56">
        <v>122.5</v>
      </c>
      <c r="AQ56">
        <v>3.74</v>
      </c>
      <c r="AR56">
        <v>0.36</v>
      </c>
      <c r="AS56">
        <v>20</v>
      </c>
      <c r="AT56">
        <v>35.700000000000003</v>
      </c>
      <c r="AU56">
        <v>15.3</v>
      </c>
      <c r="AV56">
        <v>0</v>
      </c>
    </row>
    <row r="57" spans="1:48">
      <c r="G57" t="s">
        <v>99</v>
      </c>
      <c r="H57" s="115">
        <v>156.85</v>
      </c>
      <c r="I57" s="88">
        <v>16.05</v>
      </c>
      <c r="J57" s="88">
        <v>4.2200000000000006</v>
      </c>
      <c r="K57" s="88">
        <v>126.36</v>
      </c>
      <c r="L57" s="88">
        <v>0</v>
      </c>
      <c r="M57" s="116">
        <v>0</v>
      </c>
      <c r="N57" s="115">
        <v>0</v>
      </c>
      <c r="O57" s="88">
        <v>20</v>
      </c>
      <c r="P57" s="88">
        <v>0</v>
      </c>
      <c r="Q57" s="88">
        <v>0</v>
      </c>
      <c r="R57" s="88">
        <v>0</v>
      </c>
      <c r="S57" s="116">
        <v>0</v>
      </c>
      <c r="W57">
        <v>0.7</v>
      </c>
      <c r="X57">
        <v>0.41</v>
      </c>
      <c r="Y57">
        <v>0.47</v>
      </c>
      <c r="Z57">
        <v>0.94</v>
      </c>
      <c r="AA57">
        <v>0.75</v>
      </c>
      <c r="AB57">
        <v>0</v>
      </c>
      <c r="AC57">
        <v>0</v>
      </c>
      <c r="AD57">
        <v>0</v>
      </c>
      <c r="AE57">
        <v>0</v>
      </c>
      <c r="AF57">
        <v>93.82</v>
      </c>
      <c r="AG57">
        <v>0</v>
      </c>
      <c r="AH57">
        <v>0</v>
      </c>
      <c r="AI57">
        <v>22.28</v>
      </c>
      <c r="AJ57">
        <v>0.57999999999999996</v>
      </c>
      <c r="AK57">
        <v>0.89</v>
      </c>
      <c r="AL57">
        <v>0.7</v>
      </c>
      <c r="AM57">
        <v>0.48</v>
      </c>
      <c r="AN57">
        <v>3.86</v>
      </c>
      <c r="AO57">
        <v>0</v>
      </c>
      <c r="AP57">
        <v>122.5</v>
      </c>
      <c r="AQ57">
        <v>3.74</v>
      </c>
      <c r="AR57">
        <v>0.36</v>
      </c>
      <c r="AS57">
        <v>20</v>
      </c>
      <c r="AT57">
        <v>35.700000000000003</v>
      </c>
      <c r="AU57">
        <v>15.3</v>
      </c>
      <c r="AV57">
        <v>0</v>
      </c>
    </row>
    <row r="58" spans="1:48">
      <c r="G58" t="s">
        <v>100</v>
      </c>
      <c r="H58" s="115">
        <v>155.44999999999999</v>
      </c>
      <c r="I58" s="88">
        <v>15.45</v>
      </c>
      <c r="J58" s="88">
        <v>4.2200000000000006</v>
      </c>
      <c r="K58" s="88">
        <v>126.36</v>
      </c>
      <c r="L58" s="88">
        <v>0</v>
      </c>
      <c r="M58" s="116">
        <v>0</v>
      </c>
      <c r="N58" s="115">
        <v>0</v>
      </c>
      <c r="O58" s="88">
        <v>20</v>
      </c>
      <c r="P58" s="88">
        <v>0</v>
      </c>
      <c r="Q58" s="88">
        <v>0</v>
      </c>
      <c r="R58" s="88">
        <v>0</v>
      </c>
      <c r="S58" s="116">
        <v>0</v>
      </c>
      <c r="W58">
        <v>0.7</v>
      </c>
      <c r="X58">
        <v>0.41</v>
      </c>
      <c r="Y58">
        <v>0.47</v>
      </c>
      <c r="Z58">
        <v>0.94</v>
      </c>
      <c r="AA58">
        <v>0.75</v>
      </c>
      <c r="AB58">
        <v>0</v>
      </c>
      <c r="AC58">
        <v>0</v>
      </c>
      <c r="AD58">
        <v>0</v>
      </c>
      <c r="AE58">
        <v>0</v>
      </c>
      <c r="AF58">
        <v>93.82</v>
      </c>
      <c r="AG58">
        <v>0</v>
      </c>
      <c r="AH58">
        <v>0</v>
      </c>
      <c r="AI58">
        <v>22.28</v>
      </c>
      <c r="AJ58">
        <v>0.57999999999999996</v>
      </c>
      <c r="AK58">
        <v>0.89</v>
      </c>
      <c r="AL58">
        <v>0.7</v>
      </c>
      <c r="AM58">
        <v>0.48</v>
      </c>
      <c r="AN58">
        <v>3.86</v>
      </c>
      <c r="AO58">
        <v>0</v>
      </c>
      <c r="AP58">
        <v>122.5</v>
      </c>
      <c r="AQ58">
        <v>3.74</v>
      </c>
      <c r="AR58">
        <v>0.36</v>
      </c>
      <c r="AS58">
        <v>20</v>
      </c>
      <c r="AT58">
        <v>34.299999999999997</v>
      </c>
      <c r="AU58">
        <v>14.7</v>
      </c>
      <c r="AV58">
        <v>0</v>
      </c>
    </row>
    <row r="59" spans="1:48">
      <c r="G59" t="s">
        <v>101</v>
      </c>
      <c r="H59" s="115">
        <v>155.44999999999999</v>
      </c>
      <c r="I59" s="88">
        <v>15.45</v>
      </c>
      <c r="J59" s="88">
        <v>4.26</v>
      </c>
      <c r="K59" s="88">
        <v>126.36</v>
      </c>
      <c r="L59" s="88">
        <v>0</v>
      </c>
      <c r="M59" s="116">
        <v>0</v>
      </c>
      <c r="N59" s="115">
        <v>0</v>
      </c>
      <c r="O59" s="88">
        <v>20</v>
      </c>
      <c r="P59" s="88">
        <v>0</v>
      </c>
      <c r="Q59" s="88">
        <v>0</v>
      </c>
      <c r="R59" s="88">
        <v>0</v>
      </c>
      <c r="S59" s="116">
        <v>0</v>
      </c>
      <c r="W59">
        <v>0.7</v>
      </c>
      <c r="X59">
        <v>0.41</v>
      </c>
      <c r="Y59">
        <v>0.47</v>
      </c>
      <c r="Z59">
        <v>0.94</v>
      </c>
      <c r="AA59">
        <v>0.75</v>
      </c>
      <c r="AB59">
        <v>0</v>
      </c>
      <c r="AC59">
        <v>0</v>
      </c>
      <c r="AD59">
        <v>0</v>
      </c>
      <c r="AE59">
        <v>0</v>
      </c>
      <c r="AF59">
        <v>93.82</v>
      </c>
      <c r="AG59">
        <v>0</v>
      </c>
      <c r="AH59">
        <v>0</v>
      </c>
      <c r="AI59">
        <v>22.28</v>
      </c>
      <c r="AJ59">
        <v>0.57999999999999996</v>
      </c>
      <c r="AK59">
        <v>0.89</v>
      </c>
      <c r="AL59">
        <v>0.7</v>
      </c>
      <c r="AM59">
        <v>0.48</v>
      </c>
      <c r="AN59">
        <v>3.86</v>
      </c>
      <c r="AO59">
        <v>0</v>
      </c>
      <c r="AP59">
        <v>122.5</v>
      </c>
      <c r="AQ59">
        <v>3.78</v>
      </c>
      <c r="AR59">
        <v>0.36</v>
      </c>
      <c r="AS59">
        <v>20</v>
      </c>
      <c r="AT59">
        <v>34.299999999999997</v>
      </c>
      <c r="AU59">
        <v>14.7</v>
      </c>
      <c r="AV59">
        <v>0</v>
      </c>
    </row>
    <row r="60" spans="1:48">
      <c r="G60" t="s">
        <v>102</v>
      </c>
      <c r="H60" s="115">
        <v>155.44999999999999</v>
      </c>
      <c r="I60" s="88">
        <v>15.45</v>
      </c>
      <c r="J60" s="88">
        <v>4.26</v>
      </c>
      <c r="K60" s="88">
        <v>126.36</v>
      </c>
      <c r="L60" s="88">
        <v>0</v>
      </c>
      <c r="M60" s="116">
        <v>0</v>
      </c>
      <c r="N60" s="115">
        <v>0</v>
      </c>
      <c r="O60" s="88">
        <v>20</v>
      </c>
      <c r="P60" s="88">
        <v>0</v>
      </c>
      <c r="Q60" s="88">
        <v>0</v>
      </c>
      <c r="R60" s="88">
        <v>0</v>
      </c>
      <c r="S60" s="116">
        <v>0</v>
      </c>
      <c r="W60">
        <v>0.7</v>
      </c>
      <c r="X60">
        <v>0.41</v>
      </c>
      <c r="Y60">
        <v>0.47</v>
      </c>
      <c r="Z60">
        <v>0.94</v>
      </c>
      <c r="AA60">
        <v>0.75</v>
      </c>
      <c r="AB60">
        <v>0</v>
      </c>
      <c r="AC60">
        <v>0</v>
      </c>
      <c r="AD60">
        <v>0</v>
      </c>
      <c r="AE60">
        <v>0</v>
      </c>
      <c r="AF60">
        <v>93.82</v>
      </c>
      <c r="AG60">
        <v>0</v>
      </c>
      <c r="AH60">
        <v>0</v>
      </c>
      <c r="AI60">
        <v>22.28</v>
      </c>
      <c r="AJ60">
        <v>0.57999999999999996</v>
      </c>
      <c r="AK60">
        <v>0.89</v>
      </c>
      <c r="AL60">
        <v>0.7</v>
      </c>
      <c r="AM60">
        <v>0.48</v>
      </c>
      <c r="AN60">
        <v>3.86</v>
      </c>
      <c r="AO60">
        <v>0</v>
      </c>
      <c r="AP60">
        <v>122.5</v>
      </c>
      <c r="AQ60">
        <v>3.78</v>
      </c>
      <c r="AR60">
        <v>0.36</v>
      </c>
      <c r="AS60">
        <v>20</v>
      </c>
      <c r="AT60">
        <v>34.299999999999997</v>
      </c>
      <c r="AU60">
        <v>14.7</v>
      </c>
      <c r="AV60">
        <v>0</v>
      </c>
    </row>
    <row r="61" spans="1:48">
      <c r="G61" t="s">
        <v>103</v>
      </c>
      <c r="H61" s="115">
        <v>155.44999999999999</v>
      </c>
      <c r="I61" s="88">
        <v>15.45</v>
      </c>
      <c r="J61" s="88">
        <v>4.26</v>
      </c>
      <c r="K61" s="88">
        <v>126.36</v>
      </c>
      <c r="L61" s="88">
        <v>0</v>
      </c>
      <c r="M61" s="116">
        <v>0</v>
      </c>
      <c r="N61" s="115">
        <v>0</v>
      </c>
      <c r="O61" s="88">
        <v>20</v>
      </c>
      <c r="P61" s="88">
        <v>0</v>
      </c>
      <c r="Q61" s="88">
        <v>0</v>
      </c>
      <c r="R61" s="88">
        <v>0</v>
      </c>
      <c r="S61" s="116">
        <v>0</v>
      </c>
      <c r="W61">
        <v>0.7</v>
      </c>
      <c r="X61">
        <v>0.41</v>
      </c>
      <c r="Y61">
        <v>0.47</v>
      </c>
      <c r="Z61">
        <v>0.94</v>
      </c>
      <c r="AA61">
        <v>0.75</v>
      </c>
      <c r="AB61">
        <v>0</v>
      </c>
      <c r="AC61">
        <v>0</v>
      </c>
      <c r="AD61">
        <v>0</v>
      </c>
      <c r="AE61">
        <v>0</v>
      </c>
      <c r="AF61">
        <v>93.82</v>
      </c>
      <c r="AG61">
        <v>0</v>
      </c>
      <c r="AH61">
        <v>0</v>
      </c>
      <c r="AI61">
        <v>22.28</v>
      </c>
      <c r="AJ61">
        <v>0.57999999999999996</v>
      </c>
      <c r="AK61">
        <v>0.89</v>
      </c>
      <c r="AL61">
        <v>0.7</v>
      </c>
      <c r="AM61">
        <v>0.48</v>
      </c>
      <c r="AN61">
        <v>3.86</v>
      </c>
      <c r="AO61">
        <v>0</v>
      </c>
      <c r="AP61">
        <v>122.5</v>
      </c>
      <c r="AQ61">
        <v>3.78</v>
      </c>
      <c r="AR61">
        <v>0.36</v>
      </c>
      <c r="AS61">
        <v>20</v>
      </c>
      <c r="AT61">
        <v>34.299999999999997</v>
      </c>
      <c r="AU61">
        <v>14.7</v>
      </c>
      <c r="AV61">
        <v>0</v>
      </c>
    </row>
    <row r="62" spans="1:48">
      <c r="G62" t="s">
        <v>104</v>
      </c>
      <c r="H62" s="115">
        <v>154.04999999999998</v>
      </c>
      <c r="I62" s="88">
        <v>14.85</v>
      </c>
      <c r="J62" s="88">
        <v>4.26</v>
      </c>
      <c r="K62" s="88">
        <v>126.36</v>
      </c>
      <c r="L62" s="88">
        <v>0</v>
      </c>
      <c r="M62" s="116">
        <v>0</v>
      </c>
      <c r="N62" s="115">
        <v>0</v>
      </c>
      <c r="O62" s="88">
        <v>20</v>
      </c>
      <c r="P62" s="88">
        <v>0</v>
      </c>
      <c r="Q62" s="88">
        <v>0</v>
      </c>
      <c r="R62" s="88">
        <v>0</v>
      </c>
      <c r="S62" s="116">
        <v>0</v>
      </c>
      <c r="W62">
        <v>0.7</v>
      </c>
      <c r="X62">
        <v>0.41</v>
      </c>
      <c r="Y62">
        <v>0.47</v>
      </c>
      <c r="Z62">
        <v>0.94</v>
      </c>
      <c r="AA62">
        <v>0.75</v>
      </c>
      <c r="AB62">
        <v>0</v>
      </c>
      <c r="AC62">
        <v>0</v>
      </c>
      <c r="AD62">
        <v>0</v>
      </c>
      <c r="AE62">
        <v>0</v>
      </c>
      <c r="AF62">
        <v>93.82</v>
      </c>
      <c r="AG62">
        <v>0</v>
      </c>
      <c r="AH62">
        <v>0</v>
      </c>
      <c r="AI62">
        <v>22.28</v>
      </c>
      <c r="AJ62">
        <v>0.57999999999999996</v>
      </c>
      <c r="AK62">
        <v>0.89</v>
      </c>
      <c r="AL62">
        <v>0.7</v>
      </c>
      <c r="AM62">
        <v>0.48</v>
      </c>
      <c r="AN62">
        <v>3.86</v>
      </c>
      <c r="AO62">
        <v>0</v>
      </c>
      <c r="AP62">
        <v>122.5</v>
      </c>
      <c r="AQ62">
        <v>3.78</v>
      </c>
      <c r="AR62">
        <v>0.36</v>
      </c>
      <c r="AS62">
        <v>20</v>
      </c>
      <c r="AT62">
        <v>32.9</v>
      </c>
      <c r="AU62">
        <v>14.1</v>
      </c>
      <c r="AV62">
        <v>0</v>
      </c>
    </row>
    <row r="63" spans="1:48">
      <c r="G63" t="s">
        <v>105</v>
      </c>
      <c r="H63" s="115">
        <v>154.04999999999998</v>
      </c>
      <c r="I63" s="88">
        <v>14.85</v>
      </c>
      <c r="J63" s="88">
        <v>4.26</v>
      </c>
      <c r="K63" s="88">
        <v>126.36</v>
      </c>
      <c r="L63" s="88">
        <v>0</v>
      </c>
      <c r="M63" s="116">
        <v>0</v>
      </c>
      <c r="N63" s="115">
        <v>0</v>
      </c>
      <c r="O63" s="88">
        <v>20</v>
      </c>
      <c r="P63" s="88">
        <v>0</v>
      </c>
      <c r="Q63" s="88">
        <v>0</v>
      </c>
      <c r="R63" s="88">
        <v>0</v>
      </c>
      <c r="S63" s="116">
        <v>0</v>
      </c>
      <c r="W63">
        <v>0.7</v>
      </c>
      <c r="X63">
        <v>0.41</v>
      </c>
      <c r="Y63">
        <v>0.47</v>
      </c>
      <c r="Z63">
        <v>0.94</v>
      </c>
      <c r="AA63">
        <v>0.75</v>
      </c>
      <c r="AB63">
        <v>0</v>
      </c>
      <c r="AC63">
        <v>0</v>
      </c>
      <c r="AD63">
        <v>0</v>
      </c>
      <c r="AE63">
        <v>0</v>
      </c>
      <c r="AF63">
        <v>93.82</v>
      </c>
      <c r="AG63">
        <v>0</v>
      </c>
      <c r="AH63">
        <v>0</v>
      </c>
      <c r="AI63">
        <v>22.28</v>
      </c>
      <c r="AJ63">
        <v>0.57999999999999996</v>
      </c>
      <c r="AK63">
        <v>0.89</v>
      </c>
      <c r="AL63">
        <v>0.7</v>
      </c>
      <c r="AM63">
        <v>0.48</v>
      </c>
      <c r="AN63">
        <v>3.86</v>
      </c>
      <c r="AO63">
        <v>0</v>
      </c>
      <c r="AP63">
        <v>122.5</v>
      </c>
      <c r="AQ63">
        <v>3.78</v>
      </c>
      <c r="AR63">
        <v>0.36</v>
      </c>
      <c r="AS63">
        <v>20</v>
      </c>
      <c r="AT63">
        <v>32.9</v>
      </c>
      <c r="AU63">
        <v>14.1</v>
      </c>
      <c r="AV63">
        <v>0</v>
      </c>
    </row>
    <row r="64" spans="1:48">
      <c r="G64" t="s">
        <v>106</v>
      </c>
      <c r="H64" s="115">
        <v>150.54999999999998</v>
      </c>
      <c r="I64" s="88">
        <v>13.35</v>
      </c>
      <c r="J64" s="88">
        <v>4.26</v>
      </c>
      <c r="K64" s="88">
        <v>126.36</v>
      </c>
      <c r="L64" s="88">
        <v>0</v>
      </c>
      <c r="M64" s="116">
        <v>0</v>
      </c>
      <c r="N64" s="115">
        <v>0</v>
      </c>
      <c r="O64" s="88">
        <v>20</v>
      </c>
      <c r="P64" s="88">
        <v>0</v>
      </c>
      <c r="Q64" s="88">
        <v>0</v>
      </c>
      <c r="R64" s="88">
        <v>0</v>
      </c>
      <c r="S64" s="116">
        <v>0</v>
      </c>
      <c r="W64">
        <v>0.7</v>
      </c>
      <c r="X64">
        <v>0.41</v>
      </c>
      <c r="Y64">
        <v>0.47</v>
      </c>
      <c r="Z64">
        <v>0.94</v>
      </c>
      <c r="AA64">
        <v>0.75</v>
      </c>
      <c r="AB64">
        <v>0</v>
      </c>
      <c r="AC64">
        <v>0</v>
      </c>
      <c r="AD64">
        <v>0</v>
      </c>
      <c r="AE64">
        <v>0</v>
      </c>
      <c r="AF64">
        <v>93.82</v>
      </c>
      <c r="AG64">
        <v>0</v>
      </c>
      <c r="AH64">
        <v>0</v>
      </c>
      <c r="AI64">
        <v>22.28</v>
      </c>
      <c r="AJ64">
        <v>0.57999999999999996</v>
      </c>
      <c r="AK64">
        <v>0.89</v>
      </c>
      <c r="AL64">
        <v>0.7</v>
      </c>
      <c r="AM64">
        <v>0.48</v>
      </c>
      <c r="AN64">
        <v>3.86</v>
      </c>
      <c r="AO64">
        <v>0</v>
      </c>
      <c r="AP64">
        <v>122.5</v>
      </c>
      <c r="AQ64">
        <v>3.78</v>
      </c>
      <c r="AR64">
        <v>0.36</v>
      </c>
      <c r="AS64">
        <v>20</v>
      </c>
      <c r="AT64">
        <v>29.4</v>
      </c>
      <c r="AU64">
        <v>12.6</v>
      </c>
      <c r="AV64">
        <v>0</v>
      </c>
    </row>
    <row r="65" spans="7:48">
      <c r="G65" t="s">
        <v>107</v>
      </c>
      <c r="H65" s="115">
        <v>149.85</v>
      </c>
      <c r="I65" s="88">
        <v>13.05</v>
      </c>
      <c r="J65" s="88">
        <v>4.26</v>
      </c>
      <c r="K65" s="88">
        <v>126.36</v>
      </c>
      <c r="L65" s="88">
        <v>0</v>
      </c>
      <c r="M65" s="116">
        <v>0</v>
      </c>
      <c r="N65" s="115">
        <v>0</v>
      </c>
      <c r="O65" s="88">
        <v>20</v>
      </c>
      <c r="P65" s="88">
        <v>0</v>
      </c>
      <c r="Q65" s="88">
        <v>0</v>
      </c>
      <c r="R65" s="88">
        <v>0</v>
      </c>
      <c r="S65" s="116">
        <v>0</v>
      </c>
      <c r="W65">
        <v>0.7</v>
      </c>
      <c r="X65">
        <v>0.41</v>
      </c>
      <c r="Y65">
        <v>0.47</v>
      </c>
      <c r="Z65">
        <v>0.94</v>
      </c>
      <c r="AA65">
        <v>0.75</v>
      </c>
      <c r="AB65">
        <v>0</v>
      </c>
      <c r="AC65">
        <v>0</v>
      </c>
      <c r="AD65">
        <v>0</v>
      </c>
      <c r="AE65">
        <v>0</v>
      </c>
      <c r="AF65">
        <v>93.82</v>
      </c>
      <c r="AG65">
        <v>0</v>
      </c>
      <c r="AH65">
        <v>0</v>
      </c>
      <c r="AI65">
        <v>22.28</v>
      </c>
      <c r="AJ65">
        <v>0.57999999999999996</v>
      </c>
      <c r="AK65">
        <v>0.89</v>
      </c>
      <c r="AL65">
        <v>0.7</v>
      </c>
      <c r="AM65">
        <v>0.48</v>
      </c>
      <c r="AN65">
        <v>3.86</v>
      </c>
      <c r="AO65">
        <v>0</v>
      </c>
      <c r="AP65">
        <v>122.5</v>
      </c>
      <c r="AQ65">
        <v>3.78</v>
      </c>
      <c r="AR65">
        <v>0.36</v>
      </c>
      <c r="AS65">
        <v>20</v>
      </c>
      <c r="AT65">
        <v>28.7</v>
      </c>
      <c r="AU65">
        <v>12.3</v>
      </c>
      <c r="AV65">
        <v>0</v>
      </c>
    </row>
    <row r="66" spans="7:48">
      <c r="G66" t="s">
        <v>108</v>
      </c>
      <c r="H66" s="115">
        <v>147.04999999999998</v>
      </c>
      <c r="I66" s="88">
        <v>11.85</v>
      </c>
      <c r="J66" s="88">
        <v>4.26</v>
      </c>
      <c r="K66" s="88">
        <v>126.36</v>
      </c>
      <c r="L66" s="88">
        <v>0</v>
      </c>
      <c r="M66" s="116">
        <v>0</v>
      </c>
      <c r="N66" s="115">
        <v>0</v>
      </c>
      <c r="O66" s="88">
        <v>20</v>
      </c>
      <c r="P66" s="88">
        <v>0</v>
      </c>
      <c r="Q66" s="88">
        <v>0</v>
      </c>
      <c r="R66" s="88">
        <v>0</v>
      </c>
      <c r="S66" s="116">
        <v>0</v>
      </c>
      <c r="W66">
        <v>0.7</v>
      </c>
      <c r="X66">
        <v>0.41</v>
      </c>
      <c r="Y66">
        <v>0.47</v>
      </c>
      <c r="Z66">
        <v>0.94</v>
      </c>
      <c r="AA66">
        <v>0.75</v>
      </c>
      <c r="AB66">
        <v>0</v>
      </c>
      <c r="AC66">
        <v>0</v>
      </c>
      <c r="AD66">
        <v>0</v>
      </c>
      <c r="AE66">
        <v>0</v>
      </c>
      <c r="AF66">
        <v>93.82</v>
      </c>
      <c r="AG66">
        <v>0</v>
      </c>
      <c r="AH66">
        <v>0</v>
      </c>
      <c r="AI66">
        <v>22.28</v>
      </c>
      <c r="AJ66">
        <v>0.57999999999999996</v>
      </c>
      <c r="AK66">
        <v>0.89</v>
      </c>
      <c r="AL66">
        <v>0.7</v>
      </c>
      <c r="AM66">
        <v>0.48</v>
      </c>
      <c r="AN66">
        <v>3.86</v>
      </c>
      <c r="AO66">
        <v>0</v>
      </c>
      <c r="AP66">
        <v>122.5</v>
      </c>
      <c r="AQ66">
        <v>3.78</v>
      </c>
      <c r="AR66">
        <v>0.36</v>
      </c>
      <c r="AS66">
        <v>20</v>
      </c>
      <c r="AT66">
        <v>25.9</v>
      </c>
      <c r="AU66">
        <v>11.1</v>
      </c>
      <c r="AV66">
        <v>0</v>
      </c>
    </row>
    <row r="67" spans="7:48">
      <c r="G67" t="s">
        <v>109</v>
      </c>
      <c r="H67" s="115">
        <v>150.44999999999999</v>
      </c>
      <c r="I67" s="88">
        <v>10.95</v>
      </c>
      <c r="J67" s="88">
        <v>4.3599999999999994</v>
      </c>
      <c r="K67" s="88">
        <v>126.36</v>
      </c>
      <c r="L67" s="88">
        <v>0</v>
      </c>
      <c r="M67" s="116">
        <v>0</v>
      </c>
      <c r="N67" s="115">
        <v>0</v>
      </c>
      <c r="O67" s="88">
        <v>20</v>
      </c>
      <c r="P67" s="88">
        <v>0</v>
      </c>
      <c r="Q67" s="88">
        <v>0</v>
      </c>
      <c r="R67" s="88">
        <v>0</v>
      </c>
      <c r="S67" s="116">
        <v>0</v>
      </c>
      <c r="W67">
        <v>0.7</v>
      </c>
      <c r="X67">
        <v>0.41</v>
      </c>
      <c r="Y67">
        <v>0.47</v>
      </c>
      <c r="Z67">
        <v>0.94</v>
      </c>
      <c r="AA67">
        <v>0.75</v>
      </c>
      <c r="AB67">
        <v>0</v>
      </c>
      <c r="AC67">
        <v>0</v>
      </c>
      <c r="AD67">
        <v>0</v>
      </c>
      <c r="AE67">
        <v>0</v>
      </c>
      <c r="AF67">
        <v>93.82</v>
      </c>
      <c r="AG67">
        <v>0</v>
      </c>
      <c r="AH67">
        <v>0</v>
      </c>
      <c r="AI67">
        <v>27.78</v>
      </c>
      <c r="AJ67">
        <v>0.57999999999999996</v>
      </c>
      <c r="AK67">
        <v>0.89</v>
      </c>
      <c r="AL67">
        <v>0.7</v>
      </c>
      <c r="AM67">
        <v>0.48</v>
      </c>
      <c r="AN67">
        <v>3.86</v>
      </c>
      <c r="AO67">
        <v>0</v>
      </c>
      <c r="AP67">
        <v>122.5</v>
      </c>
      <c r="AQ67">
        <v>3.88</v>
      </c>
      <c r="AR67">
        <v>0.36</v>
      </c>
      <c r="AS67">
        <v>20</v>
      </c>
      <c r="AT67">
        <v>23.8</v>
      </c>
      <c r="AU67">
        <v>10.199999999999999</v>
      </c>
      <c r="AV67">
        <v>0</v>
      </c>
    </row>
    <row r="68" spans="7:48">
      <c r="G68" t="s">
        <v>110</v>
      </c>
      <c r="H68" s="115">
        <v>147.64999999999998</v>
      </c>
      <c r="I68" s="88">
        <v>9.75</v>
      </c>
      <c r="J68" s="88">
        <v>4.3599999999999994</v>
      </c>
      <c r="K68" s="88">
        <v>126.36</v>
      </c>
      <c r="L68" s="88">
        <v>0</v>
      </c>
      <c r="M68" s="116">
        <v>0</v>
      </c>
      <c r="N68" s="115">
        <v>0</v>
      </c>
      <c r="O68" s="88">
        <v>20</v>
      </c>
      <c r="P68" s="88">
        <v>0</v>
      </c>
      <c r="Q68" s="88">
        <v>0</v>
      </c>
      <c r="R68" s="88">
        <v>0</v>
      </c>
      <c r="S68" s="116">
        <v>0</v>
      </c>
      <c r="W68">
        <v>0.7</v>
      </c>
      <c r="X68">
        <v>0.41</v>
      </c>
      <c r="Y68">
        <v>0.47</v>
      </c>
      <c r="Z68">
        <v>0.94</v>
      </c>
      <c r="AA68">
        <v>0.75</v>
      </c>
      <c r="AB68">
        <v>0</v>
      </c>
      <c r="AC68">
        <v>0</v>
      </c>
      <c r="AD68">
        <v>0</v>
      </c>
      <c r="AE68">
        <v>0</v>
      </c>
      <c r="AF68">
        <v>93.82</v>
      </c>
      <c r="AG68">
        <v>0</v>
      </c>
      <c r="AH68">
        <v>0</v>
      </c>
      <c r="AI68">
        <v>27.78</v>
      </c>
      <c r="AJ68">
        <v>0.57999999999999996</v>
      </c>
      <c r="AK68">
        <v>0.89</v>
      </c>
      <c r="AL68">
        <v>0.7</v>
      </c>
      <c r="AM68">
        <v>0.48</v>
      </c>
      <c r="AN68">
        <v>3.86</v>
      </c>
      <c r="AO68">
        <v>0</v>
      </c>
      <c r="AP68">
        <v>122.5</v>
      </c>
      <c r="AQ68">
        <v>3.88</v>
      </c>
      <c r="AR68">
        <v>0.36</v>
      </c>
      <c r="AS68">
        <v>20</v>
      </c>
      <c r="AT68">
        <v>21</v>
      </c>
      <c r="AU68">
        <v>9</v>
      </c>
      <c r="AV68">
        <v>0</v>
      </c>
    </row>
    <row r="69" spans="7:48">
      <c r="G69" t="s">
        <v>111</v>
      </c>
      <c r="H69" s="115">
        <v>144.85</v>
      </c>
      <c r="I69" s="88">
        <v>8.5500000000000007</v>
      </c>
      <c r="J69" s="88">
        <v>4.3599999999999994</v>
      </c>
      <c r="K69" s="88">
        <v>126.36</v>
      </c>
      <c r="L69" s="88">
        <v>0</v>
      </c>
      <c r="M69" s="116">
        <v>0</v>
      </c>
      <c r="N69" s="115">
        <v>0</v>
      </c>
      <c r="O69" s="88">
        <v>20</v>
      </c>
      <c r="P69" s="88">
        <v>0</v>
      </c>
      <c r="Q69" s="88">
        <v>0</v>
      </c>
      <c r="R69" s="88">
        <v>0</v>
      </c>
      <c r="S69" s="116">
        <v>0</v>
      </c>
      <c r="W69">
        <v>0.7</v>
      </c>
      <c r="X69">
        <v>0.41</v>
      </c>
      <c r="Y69">
        <v>0.47</v>
      </c>
      <c r="Z69">
        <v>0.94</v>
      </c>
      <c r="AA69">
        <v>0.75</v>
      </c>
      <c r="AB69">
        <v>0</v>
      </c>
      <c r="AC69">
        <v>0</v>
      </c>
      <c r="AD69">
        <v>0</v>
      </c>
      <c r="AE69">
        <v>0</v>
      </c>
      <c r="AF69">
        <v>93.82</v>
      </c>
      <c r="AG69">
        <v>0</v>
      </c>
      <c r="AH69">
        <v>0</v>
      </c>
      <c r="AI69">
        <v>27.78</v>
      </c>
      <c r="AJ69">
        <v>0.57999999999999996</v>
      </c>
      <c r="AK69">
        <v>0.89</v>
      </c>
      <c r="AL69">
        <v>0.7</v>
      </c>
      <c r="AM69">
        <v>0.48</v>
      </c>
      <c r="AN69">
        <v>3.86</v>
      </c>
      <c r="AO69">
        <v>0</v>
      </c>
      <c r="AP69">
        <v>122.5</v>
      </c>
      <c r="AQ69">
        <v>3.88</v>
      </c>
      <c r="AR69">
        <v>0.36</v>
      </c>
      <c r="AS69">
        <v>20</v>
      </c>
      <c r="AT69">
        <v>18.2</v>
      </c>
      <c r="AU69">
        <v>7.8</v>
      </c>
      <c r="AV69">
        <v>0</v>
      </c>
    </row>
    <row r="70" spans="7:48">
      <c r="G70" t="s">
        <v>112</v>
      </c>
      <c r="H70" s="115">
        <v>143.44999999999999</v>
      </c>
      <c r="I70" s="88">
        <v>7.95</v>
      </c>
      <c r="J70" s="88">
        <v>4.3599999999999994</v>
      </c>
      <c r="K70" s="88">
        <v>126.36</v>
      </c>
      <c r="L70" s="88">
        <v>0</v>
      </c>
      <c r="M70" s="116">
        <v>0</v>
      </c>
      <c r="N70" s="115">
        <v>0</v>
      </c>
      <c r="O70" s="88">
        <v>20</v>
      </c>
      <c r="P70" s="88">
        <v>0</v>
      </c>
      <c r="Q70" s="88">
        <v>0</v>
      </c>
      <c r="R70" s="88">
        <v>0</v>
      </c>
      <c r="S70" s="116">
        <v>0</v>
      </c>
      <c r="W70">
        <v>0.7</v>
      </c>
      <c r="X70">
        <v>0.41</v>
      </c>
      <c r="Y70">
        <v>0.47</v>
      </c>
      <c r="Z70">
        <v>0.94</v>
      </c>
      <c r="AA70">
        <v>0.75</v>
      </c>
      <c r="AB70">
        <v>0</v>
      </c>
      <c r="AC70">
        <v>0</v>
      </c>
      <c r="AD70">
        <v>0</v>
      </c>
      <c r="AE70">
        <v>0</v>
      </c>
      <c r="AF70">
        <v>93.82</v>
      </c>
      <c r="AG70">
        <v>0</v>
      </c>
      <c r="AH70">
        <v>0</v>
      </c>
      <c r="AI70">
        <v>27.78</v>
      </c>
      <c r="AJ70">
        <v>0.57999999999999996</v>
      </c>
      <c r="AK70">
        <v>0.89</v>
      </c>
      <c r="AL70">
        <v>0.7</v>
      </c>
      <c r="AM70">
        <v>0.48</v>
      </c>
      <c r="AN70">
        <v>3.86</v>
      </c>
      <c r="AO70">
        <v>0</v>
      </c>
      <c r="AP70">
        <v>122.5</v>
      </c>
      <c r="AQ70">
        <v>3.88</v>
      </c>
      <c r="AR70">
        <v>0.36</v>
      </c>
      <c r="AS70">
        <v>20</v>
      </c>
      <c r="AT70">
        <v>16.8</v>
      </c>
      <c r="AU70">
        <v>7.2</v>
      </c>
      <c r="AV70">
        <v>0</v>
      </c>
    </row>
    <row r="71" spans="7:48">
      <c r="G71" t="s">
        <v>113</v>
      </c>
      <c r="H71" s="115">
        <v>141.35</v>
      </c>
      <c r="I71" s="88">
        <v>7.05</v>
      </c>
      <c r="J71" s="88">
        <v>4.41</v>
      </c>
      <c r="K71" s="88">
        <v>126.36</v>
      </c>
      <c r="L71" s="88">
        <v>0</v>
      </c>
      <c r="M71" s="116">
        <v>0</v>
      </c>
      <c r="N71" s="115">
        <v>0</v>
      </c>
      <c r="O71" s="88">
        <v>20</v>
      </c>
      <c r="P71" s="88">
        <v>0</v>
      </c>
      <c r="Q71" s="88">
        <v>0</v>
      </c>
      <c r="R71" s="88">
        <v>0</v>
      </c>
      <c r="S71" s="116">
        <v>0</v>
      </c>
      <c r="W71">
        <v>0.7</v>
      </c>
      <c r="X71">
        <v>0.41</v>
      </c>
      <c r="Y71">
        <v>0.47</v>
      </c>
      <c r="Z71">
        <v>0.94</v>
      </c>
      <c r="AA71">
        <v>0.75</v>
      </c>
      <c r="AB71">
        <v>0</v>
      </c>
      <c r="AC71">
        <v>0</v>
      </c>
      <c r="AD71">
        <v>0</v>
      </c>
      <c r="AE71">
        <v>0</v>
      </c>
      <c r="AF71">
        <v>93.82</v>
      </c>
      <c r="AG71">
        <v>0</v>
      </c>
      <c r="AH71">
        <v>0</v>
      </c>
      <c r="AI71">
        <v>27.78</v>
      </c>
      <c r="AJ71">
        <v>0.57999999999999996</v>
      </c>
      <c r="AK71">
        <v>0.89</v>
      </c>
      <c r="AL71">
        <v>0.7</v>
      </c>
      <c r="AM71">
        <v>0.48</v>
      </c>
      <c r="AN71">
        <v>3.86</v>
      </c>
      <c r="AO71">
        <v>0</v>
      </c>
      <c r="AP71">
        <v>122.5</v>
      </c>
      <c r="AQ71">
        <v>3.93</v>
      </c>
      <c r="AR71">
        <v>0.36</v>
      </c>
      <c r="AS71">
        <v>20</v>
      </c>
      <c r="AT71">
        <v>14.7</v>
      </c>
      <c r="AU71">
        <v>6.3</v>
      </c>
      <c r="AV71">
        <v>0</v>
      </c>
    </row>
    <row r="72" spans="7:48">
      <c r="G72" t="s">
        <v>114</v>
      </c>
      <c r="H72" s="115">
        <v>138.54999999999998</v>
      </c>
      <c r="I72" s="88">
        <v>5.85</v>
      </c>
      <c r="J72" s="88">
        <v>4.41</v>
      </c>
      <c r="K72" s="88">
        <v>126.36</v>
      </c>
      <c r="L72" s="88">
        <v>0</v>
      </c>
      <c r="M72" s="116">
        <v>0</v>
      </c>
      <c r="N72" s="115">
        <v>0</v>
      </c>
      <c r="O72" s="88">
        <v>20</v>
      </c>
      <c r="P72" s="88">
        <v>0</v>
      </c>
      <c r="Q72" s="88">
        <v>0</v>
      </c>
      <c r="R72" s="88">
        <v>0</v>
      </c>
      <c r="S72" s="116">
        <v>0</v>
      </c>
      <c r="W72">
        <v>0.7</v>
      </c>
      <c r="X72">
        <v>0.41</v>
      </c>
      <c r="Y72">
        <v>0.47</v>
      </c>
      <c r="Z72">
        <v>0.94</v>
      </c>
      <c r="AA72">
        <v>0.75</v>
      </c>
      <c r="AB72">
        <v>0</v>
      </c>
      <c r="AC72">
        <v>0</v>
      </c>
      <c r="AD72">
        <v>0</v>
      </c>
      <c r="AE72">
        <v>0</v>
      </c>
      <c r="AF72">
        <v>93.82</v>
      </c>
      <c r="AG72">
        <v>0</v>
      </c>
      <c r="AH72">
        <v>0</v>
      </c>
      <c r="AI72">
        <v>27.78</v>
      </c>
      <c r="AJ72">
        <v>0.57999999999999996</v>
      </c>
      <c r="AK72">
        <v>0.89</v>
      </c>
      <c r="AL72">
        <v>0.7</v>
      </c>
      <c r="AM72">
        <v>0.48</v>
      </c>
      <c r="AN72">
        <v>3.86</v>
      </c>
      <c r="AO72">
        <v>0</v>
      </c>
      <c r="AP72">
        <v>122.5</v>
      </c>
      <c r="AQ72">
        <v>3.93</v>
      </c>
      <c r="AR72">
        <v>0.36</v>
      </c>
      <c r="AS72">
        <v>20</v>
      </c>
      <c r="AT72">
        <v>11.9</v>
      </c>
      <c r="AU72">
        <v>5.0999999999999996</v>
      </c>
      <c r="AV72">
        <v>0</v>
      </c>
    </row>
    <row r="73" spans="7:48">
      <c r="G73" t="s">
        <v>115</v>
      </c>
      <c r="H73" s="115">
        <v>135.04999999999998</v>
      </c>
      <c r="I73" s="88">
        <v>4.3499999999999996</v>
      </c>
      <c r="J73" s="88">
        <v>4.41</v>
      </c>
      <c r="K73" s="88">
        <v>37.619999999999997</v>
      </c>
      <c r="L73" s="88">
        <v>0</v>
      </c>
      <c r="M73" s="116">
        <v>0</v>
      </c>
      <c r="N73" s="115">
        <v>0</v>
      </c>
      <c r="O73" s="88">
        <v>20</v>
      </c>
      <c r="P73" s="88">
        <v>0</v>
      </c>
      <c r="Q73" s="88">
        <v>0</v>
      </c>
      <c r="R73" s="88">
        <v>0</v>
      </c>
      <c r="S73" s="116">
        <v>0</v>
      </c>
      <c r="W73">
        <v>0.7</v>
      </c>
      <c r="X73">
        <v>0.41</v>
      </c>
      <c r="Y73">
        <v>0.47</v>
      </c>
      <c r="Z73">
        <v>0.94</v>
      </c>
      <c r="AA73">
        <v>0.75</v>
      </c>
      <c r="AB73">
        <v>0</v>
      </c>
      <c r="AC73">
        <v>0</v>
      </c>
      <c r="AD73">
        <v>0</v>
      </c>
      <c r="AE73">
        <v>0</v>
      </c>
      <c r="AF73">
        <v>93.82</v>
      </c>
      <c r="AG73">
        <v>0</v>
      </c>
      <c r="AH73">
        <v>0</v>
      </c>
      <c r="AI73">
        <v>27.78</v>
      </c>
      <c r="AJ73">
        <v>0.57999999999999996</v>
      </c>
      <c r="AK73">
        <v>0.89</v>
      </c>
      <c r="AL73">
        <v>0.7</v>
      </c>
      <c r="AM73">
        <v>0.48</v>
      </c>
      <c r="AN73">
        <v>3.86</v>
      </c>
      <c r="AO73">
        <v>0</v>
      </c>
      <c r="AP73">
        <v>0</v>
      </c>
      <c r="AQ73">
        <v>3.93</v>
      </c>
      <c r="AR73">
        <v>0.36</v>
      </c>
      <c r="AS73">
        <v>20</v>
      </c>
      <c r="AT73">
        <v>8.4</v>
      </c>
      <c r="AU73">
        <v>3.6</v>
      </c>
      <c r="AV73">
        <v>33.76</v>
      </c>
    </row>
    <row r="74" spans="7:48">
      <c r="G74" t="s">
        <v>116</v>
      </c>
      <c r="H74" s="115">
        <v>132.94999999999999</v>
      </c>
      <c r="I74" s="88">
        <v>3.45</v>
      </c>
      <c r="J74" s="88">
        <v>4.41</v>
      </c>
      <c r="K74" s="88">
        <v>32.800000000000004</v>
      </c>
      <c r="L74" s="88">
        <v>0</v>
      </c>
      <c r="M74" s="116">
        <v>0</v>
      </c>
      <c r="N74" s="115">
        <v>0</v>
      </c>
      <c r="O74" s="88">
        <v>20</v>
      </c>
      <c r="P74" s="88">
        <v>0</v>
      </c>
      <c r="Q74" s="88">
        <v>0</v>
      </c>
      <c r="R74" s="88">
        <v>0</v>
      </c>
      <c r="S74" s="116">
        <v>0</v>
      </c>
      <c r="W74">
        <v>0.7</v>
      </c>
      <c r="X74">
        <v>0.41</v>
      </c>
      <c r="Y74">
        <v>0.47</v>
      </c>
      <c r="Z74">
        <v>0.94</v>
      </c>
      <c r="AA74">
        <v>0.75</v>
      </c>
      <c r="AB74">
        <v>0</v>
      </c>
      <c r="AC74">
        <v>0</v>
      </c>
      <c r="AD74">
        <v>0</v>
      </c>
      <c r="AE74">
        <v>0</v>
      </c>
      <c r="AF74">
        <v>93.82</v>
      </c>
      <c r="AG74">
        <v>0</v>
      </c>
      <c r="AH74">
        <v>0</v>
      </c>
      <c r="AI74">
        <v>27.78</v>
      </c>
      <c r="AJ74">
        <v>0.57999999999999996</v>
      </c>
      <c r="AK74">
        <v>0.89</v>
      </c>
      <c r="AL74">
        <v>0.7</v>
      </c>
      <c r="AM74">
        <v>0.48</v>
      </c>
      <c r="AN74">
        <v>3.86</v>
      </c>
      <c r="AO74">
        <v>0</v>
      </c>
      <c r="AP74">
        <v>0</v>
      </c>
      <c r="AQ74">
        <v>3.93</v>
      </c>
      <c r="AR74">
        <v>0.36</v>
      </c>
      <c r="AS74">
        <v>20</v>
      </c>
      <c r="AT74">
        <v>6.3</v>
      </c>
      <c r="AU74">
        <v>2.7</v>
      </c>
      <c r="AV74">
        <v>28.94</v>
      </c>
    </row>
    <row r="75" spans="7:48">
      <c r="G75" t="s">
        <v>117</v>
      </c>
      <c r="H75" s="115">
        <v>156.38999999999999</v>
      </c>
      <c r="I75" s="88">
        <v>2.85</v>
      </c>
      <c r="J75" s="88">
        <v>4.49</v>
      </c>
      <c r="K75" s="88">
        <v>19.29</v>
      </c>
      <c r="L75" s="88">
        <v>0</v>
      </c>
      <c r="M75" s="116">
        <v>0</v>
      </c>
      <c r="N75" s="115">
        <v>0</v>
      </c>
      <c r="O75" s="88">
        <v>20</v>
      </c>
      <c r="P75" s="88">
        <v>0</v>
      </c>
      <c r="Q75" s="88">
        <v>0</v>
      </c>
      <c r="R75" s="88">
        <v>0</v>
      </c>
      <c r="S75" s="116">
        <v>0</v>
      </c>
      <c r="W75">
        <v>0.7</v>
      </c>
      <c r="X75">
        <v>0.41</v>
      </c>
      <c r="Y75">
        <v>0.47</v>
      </c>
      <c r="Z75">
        <v>0.94</v>
      </c>
      <c r="AA75">
        <v>0.75</v>
      </c>
      <c r="AB75">
        <v>0</v>
      </c>
      <c r="AC75">
        <v>0</v>
      </c>
      <c r="AD75">
        <v>0</v>
      </c>
      <c r="AE75">
        <v>24.84</v>
      </c>
      <c r="AF75">
        <v>93.82</v>
      </c>
      <c r="AG75">
        <v>0</v>
      </c>
      <c r="AH75">
        <v>0</v>
      </c>
      <c r="AI75">
        <v>27.78</v>
      </c>
      <c r="AJ75">
        <v>0.57999999999999996</v>
      </c>
      <c r="AK75">
        <v>0.89</v>
      </c>
      <c r="AL75">
        <v>0.7</v>
      </c>
      <c r="AM75">
        <v>0.48</v>
      </c>
      <c r="AN75">
        <v>0</v>
      </c>
      <c r="AO75">
        <v>0</v>
      </c>
      <c r="AP75">
        <v>0</v>
      </c>
      <c r="AQ75">
        <v>4.01</v>
      </c>
      <c r="AR75">
        <v>0.36</v>
      </c>
      <c r="AS75">
        <v>20</v>
      </c>
      <c r="AT75">
        <v>4.9000000000000004</v>
      </c>
      <c r="AU75">
        <v>2.1</v>
      </c>
      <c r="AV75">
        <v>19.29</v>
      </c>
    </row>
    <row r="76" spans="7:48">
      <c r="G76" t="s">
        <v>118</v>
      </c>
      <c r="H76" s="115">
        <v>154.98999999999998</v>
      </c>
      <c r="I76" s="88">
        <v>2.25</v>
      </c>
      <c r="J76" s="88">
        <v>4.49</v>
      </c>
      <c r="K76" s="88">
        <v>9.65</v>
      </c>
      <c r="L76" s="88">
        <v>0</v>
      </c>
      <c r="M76" s="116">
        <v>0</v>
      </c>
      <c r="N76" s="115">
        <v>0</v>
      </c>
      <c r="O76" s="88">
        <v>20</v>
      </c>
      <c r="P76" s="88">
        <v>0</v>
      </c>
      <c r="Q76" s="88">
        <v>0</v>
      </c>
      <c r="R76" s="88">
        <v>0</v>
      </c>
      <c r="S76" s="116">
        <v>0</v>
      </c>
      <c r="W76">
        <v>0.7</v>
      </c>
      <c r="X76">
        <v>0.41</v>
      </c>
      <c r="Y76">
        <v>0.47</v>
      </c>
      <c r="Z76">
        <v>0.94</v>
      </c>
      <c r="AA76">
        <v>0.75</v>
      </c>
      <c r="AB76">
        <v>0</v>
      </c>
      <c r="AC76">
        <v>0</v>
      </c>
      <c r="AD76">
        <v>0</v>
      </c>
      <c r="AE76">
        <v>24.84</v>
      </c>
      <c r="AF76">
        <v>93.82</v>
      </c>
      <c r="AG76">
        <v>0</v>
      </c>
      <c r="AH76">
        <v>0</v>
      </c>
      <c r="AI76">
        <v>27.78</v>
      </c>
      <c r="AJ76">
        <v>0.57999999999999996</v>
      </c>
      <c r="AK76">
        <v>0.89</v>
      </c>
      <c r="AL76">
        <v>0.7</v>
      </c>
      <c r="AM76">
        <v>0.48</v>
      </c>
      <c r="AN76">
        <v>0</v>
      </c>
      <c r="AO76">
        <v>0</v>
      </c>
      <c r="AP76">
        <v>0</v>
      </c>
      <c r="AQ76">
        <v>4.01</v>
      </c>
      <c r="AR76">
        <v>0.36</v>
      </c>
      <c r="AS76">
        <v>20</v>
      </c>
      <c r="AT76">
        <v>3.5</v>
      </c>
      <c r="AU76">
        <v>1.5</v>
      </c>
      <c r="AV76">
        <v>9.65</v>
      </c>
    </row>
    <row r="77" spans="7:48">
      <c r="G77" t="s">
        <v>119</v>
      </c>
      <c r="H77" s="115">
        <v>250.04999999999998</v>
      </c>
      <c r="I77" s="88">
        <v>1.65</v>
      </c>
      <c r="J77" s="88">
        <v>4.49</v>
      </c>
      <c r="K77" s="88">
        <v>0</v>
      </c>
      <c r="L77" s="88">
        <v>0</v>
      </c>
      <c r="M77" s="116">
        <v>0</v>
      </c>
      <c r="N77" s="115">
        <v>0</v>
      </c>
      <c r="O77" s="88">
        <v>20</v>
      </c>
      <c r="P77" s="88">
        <v>0</v>
      </c>
      <c r="Q77" s="88">
        <v>0</v>
      </c>
      <c r="R77" s="88">
        <v>0</v>
      </c>
      <c r="S77" s="116">
        <v>0</v>
      </c>
      <c r="W77">
        <v>0.7</v>
      </c>
      <c r="X77">
        <v>0.41</v>
      </c>
      <c r="Y77">
        <v>0.47</v>
      </c>
      <c r="Z77">
        <v>0.94</v>
      </c>
      <c r="AA77">
        <v>0.75</v>
      </c>
      <c r="AB77">
        <v>0</v>
      </c>
      <c r="AC77">
        <v>0</v>
      </c>
      <c r="AD77">
        <v>96.46</v>
      </c>
      <c r="AE77">
        <v>24.84</v>
      </c>
      <c r="AF77">
        <v>93.82</v>
      </c>
      <c r="AG77">
        <v>0</v>
      </c>
      <c r="AH77">
        <v>0</v>
      </c>
      <c r="AI77">
        <v>27.78</v>
      </c>
      <c r="AJ77">
        <v>0.57999999999999996</v>
      </c>
      <c r="AK77">
        <v>0.89</v>
      </c>
      <c r="AL77">
        <v>0.7</v>
      </c>
      <c r="AM77">
        <v>0.48</v>
      </c>
      <c r="AN77">
        <v>0</v>
      </c>
      <c r="AO77">
        <v>0</v>
      </c>
      <c r="AP77">
        <v>0</v>
      </c>
      <c r="AQ77">
        <v>4.01</v>
      </c>
      <c r="AR77">
        <v>0.36</v>
      </c>
      <c r="AS77">
        <v>20</v>
      </c>
      <c r="AT77">
        <v>2.1</v>
      </c>
      <c r="AU77">
        <v>0.9</v>
      </c>
      <c r="AV77">
        <v>0</v>
      </c>
    </row>
    <row r="78" spans="7:48">
      <c r="G78" t="s">
        <v>120</v>
      </c>
      <c r="H78" s="115">
        <v>248.64999999999998</v>
      </c>
      <c r="I78" s="88">
        <v>1.05</v>
      </c>
      <c r="J78" s="88">
        <v>4.49</v>
      </c>
      <c r="K78" s="88">
        <v>0</v>
      </c>
      <c r="L78" s="88">
        <v>0</v>
      </c>
      <c r="M78" s="116">
        <v>0</v>
      </c>
      <c r="N78" s="115">
        <v>0</v>
      </c>
      <c r="O78" s="88">
        <v>20</v>
      </c>
      <c r="P78" s="88">
        <v>0</v>
      </c>
      <c r="Q78" s="88">
        <v>0</v>
      </c>
      <c r="R78" s="88">
        <v>0</v>
      </c>
      <c r="S78" s="116">
        <v>0</v>
      </c>
      <c r="W78">
        <v>0.7</v>
      </c>
      <c r="X78">
        <v>0.41</v>
      </c>
      <c r="Y78">
        <v>0.47</v>
      </c>
      <c r="Z78">
        <v>0.94</v>
      </c>
      <c r="AA78">
        <v>0.75</v>
      </c>
      <c r="AB78">
        <v>0</v>
      </c>
      <c r="AC78">
        <v>0</v>
      </c>
      <c r="AD78">
        <v>96.46</v>
      </c>
      <c r="AE78">
        <v>24.84</v>
      </c>
      <c r="AF78">
        <v>93.82</v>
      </c>
      <c r="AG78">
        <v>0</v>
      </c>
      <c r="AH78">
        <v>0</v>
      </c>
      <c r="AI78">
        <v>27.78</v>
      </c>
      <c r="AJ78">
        <v>0.57999999999999996</v>
      </c>
      <c r="AK78">
        <v>0.89</v>
      </c>
      <c r="AL78">
        <v>0.7</v>
      </c>
      <c r="AM78">
        <v>0.48</v>
      </c>
      <c r="AN78">
        <v>0</v>
      </c>
      <c r="AO78">
        <v>0</v>
      </c>
      <c r="AP78">
        <v>0</v>
      </c>
      <c r="AQ78">
        <v>4.01</v>
      </c>
      <c r="AR78">
        <v>0.36</v>
      </c>
      <c r="AS78">
        <v>20</v>
      </c>
      <c r="AT78">
        <v>0.7</v>
      </c>
      <c r="AU78">
        <v>0.3</v>
      </c>
      <c r="AV78">
        <v>0</v>
      </c>
    </row>
    <row r="79" spans="7:48">
      <c r="G79" t="s">
        <v>121</v>
      </c>
      <c r="H79" s="115">
        <v>248.29999999999998</v>
      </c>
      <c r="I79" s="88">
        <v>0.9</v>
      </c>
      <c r="J79" s="88">
        <v>4.59</v>
      </c>
      <c r="K79" s="88">
        <v>0</v>
      </c>
      <c r="L79" s="88">
        <v>0</v>
      </c>
      <c r="M79" s="116">
        <v>0</v>
      </c>
      <c r="N79" s="115">
        <v>0</v>
      </c>
      <c r="O79" s="88">
        <v>20</v>
      </c>
      <c r="P79" s="88">
        <v>0</v>
      </c>
      <c r="Q79" s="88">
        <v>0</v>
      </c>
      <c r="R79" s="88">
        <v>0</v>
      </c>
      <c r="S79" s="116">
        <v>0</v>
      </c>
      <c r="W79">
        <v>0.7</v>
      </c>
      <c r="X79">
        <v>0.41</v>
      </c>
      <c r="Y79">
        <v>0.47</v>
      </c>
      <c r="Z79">
        <v>0.94</v>
      </c>
      <c r="AA79">
        <v>0.75</v>
      </c>
      <c r="AB79">
        <v>0</v>
      </c>
      <c r="AC79">
        <v>0</v>
      </c>
      <c r="AD79">
        <v>96.46</v>
      </c>
      <c r="AE79">
        <v>24.84</v>
      </c>
      <c r="AF79">
        <v>93.82</v>
      </c>
      <c r="AG79">
        <v>0</v>
      </c>
      <c r="AH79">
        <v>0</v>
      </c>
      <c r="AI79">
        <v>27.78</v>
      </c>
      <c r="AJ79">
        <v>0.57999999999999996</v>
      </c>
      <c r="AK79">
        <v>0.89</v>
      </c>
      <c r="AL79">
        <v>0.7</v>
      </c>
      <c r="AM79">
        <v>0.48</v>
      </c>
      <c r="AN79">
        <v>0</v>
      </c>
      <c r="AO79">
        <v>0</v>
      </c>
      <c r="AP79">
        <v>0</v>
      </c>
      <c r="AQ79">
        <v>4.1100000000000003</v>
      </c>
      <c r="AR79">
        <v>0.36</v>
      </c>
      <c r="AS79">
        <v>20</v>
      </c>
      <c r="AT79">
        <v>0.35</v>
      </c>
      <c r="AU79">
        <v>0.15</v>
      </c>
      <c r="AV79">
        <v>0</v>
      </c>
    </row>
    <row r="80" spans="7:48">
      <c r="G80" t="s">
        <v>122</v>
      </c>
      <c r="H80" s="115">
        <v>247.95</v>
      </c>
      <c r="I80" s="88">
        <v>0.75</v>
      </c>
      <c r="J80" s="88">
        <v>4.59</v>
      </c>
      <c r="K80" s="88">
        <v>0</v>
      </c>
      <c r="L80" s="88">
        <v>0</v>
      </c>
      <c r="M80" s="116">
        <v>0</v>
      </c>
      <c r="N80" s="115">
        <v>0</v>
      </c>
      <c r="O80" s="88">
        <v>20</v>
      </c>
      <c r="P80" s="88">
        <v>0</v>
      </c>
      <c r="Q80" s="88">
        <v>0</v>
      </c>
      <c r="R80" s="88">
        <v>0</v>
      </c>
      <c r="S80" s="116">
        <v>0</v>
      </c>
      <c r="W80">
        <v>0.7</v>
      </c>
      <c r="X80">
        <v>0.41</v>
      </c>
      <c r="Y80">
        <v>0.47</v>
      </c>
      <c r="Z80">
        <v>0.94</v>
      </c>
      <c r="AA80">
        <v>0.75</v>
      </c>
      <c r="AB80">
        <v>0</v>
      </c>
      <c r="AC80">
        <v>0</v>
      </c>
      <c r="AD80">
        <v>96.46</v>
      </c>
      <c r="AE80">
        <v>24.84</v>
      </c>
      <c r="AF80">
        <v>93.82</v>
      </c>
      <c r="AG80">
        <v>0</v>
      </c>
      <c r="AH80">
        <v>0</v>
      </c>
      <c r="AI80">
        <v>27.78</v>
      </c>
      <c r="AJ80">
        <v>0.57999999999999996</v>
      </c>
      <c r="AK80">
        <v>0.89</v>
      </c>
      <c r="AL80">
        <v>0.7</v>
      </c>
      <c r="AM80">
        <v>0.48</v>
      </c>
      <c r="AN80">
        <v>0</v>
      </c>
      <c r="AO80">
        <v>0</v>
      </c>
      <c r="AP80">
        <v>0</v>
      </c>
      <c r="AQ80">
        <v>4.1100000000000003</v>
      </c>
      <c r="AR80">
        <v>0.36</v>
      </c>
      <c r="AS80">
        <v>20</v>
      </c>
      <c r="AT80">
        <v>0</v>
      </c>
      <c r="AU80">
        <v>0</v>
      </c>
      <c r="AV80">
        <v>0</v>
      </c>
    </row>
    <row r="81" spans="7:48">
      <c r="G81" t="s">
        <v>123</v>
      </c>
      <c r="H81" s="115">
        <v>247.95</v>
      </c>
      <c r="I81" s="88">
        <v>0.75</v>
      </c>
      <c r="J81" s="88">
        <v>4.59</v>
      </c>
      <c r="K81" s="88">
        <v>0</v>
      </c>
      <c r="L81" s="88">
        <v>0</v>
      </c>
      <c r="M81" s="116">
        <v>0</v>
      </c>
      <c r="N81" s="115">
        <v>0</v>
      </c>
      <c r="O81" s="88">
        <v>20</v>
      </c>
      <c r="P81" s="88">
        <v>0</v>
      </c>
      <c r="Q81" s="88">
        <v>0</v>
      </c>
      <c r="R81" s="88">
        <v>0</v>
      </c>
      <c r="S81" s="116">
        <v>0</v>
      </c>
      <c r="W81">
        <v>0.7</v>
      </c>
      <c r="X81">
        <v>0.41</v>
      </c>
      <c r="Y81">
        <v>0.47</v>
      </c>
      <c r="Z81">
        <v>0.94</v>
      </c>
      <c r="AA81">
        <v>0.75</v>
      </c>
      <c r="AB81">
        <v>0</v>
      </c>
      <c r="AC81">
        <v>0</v>
      </c>
      <c r="AD81">
        <v>96.46</v>
      </c>
      <c r="AE81">
        <v>24.84</v>
      </c>
      <c r="AF81">
        <v>93.82</v>
      </c>
      <c r="AG81">
        <v>0</v>
      </c>
      <c r="AH81">
        <v>0</v>
      </c>
      <c r="AI81">
        <v>27.78</v>
      </c>
      <c r="AJ81">
        <v>0.57999999999999996</v>
      </c>
      <c r="AK81">
        <v>0.89</v>
      </c>
      <c r="AL81">
        <v>0.7</v>
      </c>
      <c r="AM81">
        <v>0.48</v>
      </c>
      <c r="AN81">
        <v>0</v>
      </c>
      <c r="AO81">
        <v>0</v>
      </c>
      <c r="AP81">
        <v>0</v>
      </c>
      <c r="AQ81">
        <v>4.1100000000000003</v>
      </c>
      <c r="AR81">
        <v>0.36</v>
      </c>
      <c r="AS81">
        <v>20</v>
      </c>
      <c r="AT81">
        <v>0</v>
      </c>
      <c r="AU81">
        <v>0</v>
      </c>
      <c r="AV81">
        <v>0</v>
      </c>
    </row>
    <row r="82" spans="7:48">
      <c r="G82" t="s">
        <v>124</v>
      </c>
      <c r="H82" s="115">
        <v>247.95</v>
      </c>
      <c r="I82" s="88">
        <v>0.75</v>
      </c>
      <c r="J82" s="88">
        <v>4.59</v>
      </c>
      <c r="K82" s="88">
        <v>0</v>
      </c>
      <c r="L82" s="88">
        <v>0</v>
      </c>
      <c r="M82" s="116">
        <v>0</v>
      </c>
      <c r="N82" s="115">
        <v>0</v>
      </c>
      <c r="O82" s="88">
        <v>20</v>
      </c>
      <c r="P82" s="88">
        <v>0</v>
      </c>
      <c r="Q82" s="88">
        <v>0</v>
      </c>
      <c r="R82" s="88">
        <v>0</v>
      </c>
      <c r="S82" s="116">
        <v>0</v>
      </c>
      <c r="W82">
        <v>0.7</v>
      </c>
      <c r="X82">
        <v>0.41</v>
      </c>
      <c r="Y82">
        <v>0.47</v>
      </c>
      <c r="Z82">
        <v>0.94</v>
      </c>
      <c r="AA82">
        <v>0.75</v>
      </c>
      <c r="AB82">
        <v>0</v>
      </c>
      <c r="AC82">
        <v>0</v>
      </c>
      <c r="AD82">
        <v>96.46</v>
      </c>
      <c r="AE82">
        <v>24.84</v>
      </c>
      <c r="AF82">
        <v>93.82</v>
      </c>
      <c r="AG82">
        <v>0</v>
      </c>
      <c r="AH82">
        <v>0</v>
      </c>
      <c r="AI82">
        <v>27.78</v>
      </c>
      <c r="AJ82">
        <v>0.57999999999999996</v>
      </c>
      <c r="AK82">
        <v>0.89</v>
      </c>
      <c r="AL82">
        <v>0.7</v>
      </c>
      <c r="AM82">
        <v>0.48</v>
      </c>
      <c r="AN82">
        <v>0</v>
      </c>
      <c r="AO82">
        <v>0</v>
      </c>
      <c r="AP82">
        <v>0</v>
      </c>
      <c r="AQ82">
        <v>4.1100000000000003</v>
      </c>
      <c r="AR82">
        <v>0.36</v>
      </c>
      <c r="AS82">
        <v>20</v>
      </c>
      <c r="AT82">
        <v>0</v>
      </c>
      <c r="AU82">
        <v>0</v>
      </c>
      <c r="AV82">
        <v>0</v>
      </c>
    </row>
    <row r="83" spans="7:48">
      <c r="G83" t="s">
        <v>125</v>
      </c>
      <c r="H83" s="115">
        <v>344.40999999999997</v>
      </c>
      <c r="I83" s="88">
        <v>0.75</v>
      </c>
      <c r="J83" s="88">
        <v>4.68</v>
      </c>
      <c r="K83" s="88">
        <v>48.23</v>
      </c>
      <c r="L83" s="88">
        <v>0</v>
      </c>
      <c r="M83" s="116">
        <v>0</v>
      </c>
      <c r="N83" s="115">
        <v>0</v>
      </c>
      <c r="O83" s="88">
        <v>20</v>
      </c>
      <c r="P83" s="88">
        <v>0</v>
      </c>
      <c r="Q83" s="88">
        <v>0</v>
      </c>
      <c r="R83" s="88">
        <v>0</v>
      </c>
      <c r="S83" s="116">
        <v>0</v>
      </c>
      <c r="W83">
        <v>0.7</v>
      </c>
      <c r="X83">
        <v>0.41</v>
      </c>
      <c r="Y83">
        <v>0.47</v>
      </c>
      <c r="Z83">
        <v>0.94</v>
      </c>
      <c r="AA83">
        <v>0.75</v>
      </c>
      <c r="AB83">
        <v>0</v>
      </c>
      <c r="AC83">
        <v>0</v>
      </c>
      <c r="AD83">
        <v>192.92</v>
      </c>
      <c r="AE83">
        <v>24.84</v>
      </c>
      <c r="AF83">
        <v>93.82</v>
      </c>
      <c r="AG83">
        <v>0</v>
      </c>
      <c r="AH83">
        <v>0</v>
      </c>
      <c r="AI83">
        <v>27.78</v>
      </c>
      <c r="AJ83">
        <v>0.57999999999999996</v>
      </c>
      <c r="AK83">
        <v>0.89</v>
      </c>
      <c r="AL83">
        <v>0.7</v>
      </c>
      <c r="AM83">
        <v>0.48</v>
      </c>
      <c r="AN83">
        <v>0</v>
      </c>
      <c r="AO83">
        <v>48.23</v>
      </c>
      <c r="AP83">
        <v>0</v>
      </c>
      <c r="AQ83">
        <v>4.2</v>
      </c>
      <c r="AR83">
        <v>0.36</v>
      </c>
      <c r="AS83">
        <v>20</v>
      </c>
      <c r="AT83">
        <v>0</v>
      </c>
      <c r="AU83">
        <v>0</v>
      </c>
      <c r="AV83">
        <v>0</v>
      </c>
    </row>
    <row r="84" spans="7:48">
      <c r="G84" t="s">
        <v>126</v>
      </c>
      <c r="H84" s="115">
        <v>344.40999999999997</v>
      </c>
      <c r="I84" s="88">
        <v>0.75</v>
      </c>
      <c r="J84" s="88">
        <v>4.68</v>
      </c>
      <c r="K84" s="88">
        <v>48.23</v>
      </c>
      <c r="L84" s="88">
        <v>0</v>
      </c>
      <c r="M84" s="116">
        <v>0</v>
      </c>
      <c r="N84" s="115">
        <v>0</v>
      </c>
      <c r="O84" s="88">
        <v>20</v>
      </c>
      <c r="P84" s="88">
        <v>0</v>
      </c>
      <c r="Q84" s="88">
        <v>0</v>
      </c>
      <c r="R84" s="88">
        <v>0</v>
      </c>
      <c r="S84" s="116">
        <v>0</v>
      </c>
      <c r="W84">
        <v>0.7</v>
      </c>
      <c r="X84">
        <v>0.41</v>
      </c>
      <c r="Y84">
        <v>0.47</v>
      </c>
      <c r="Z84">
        <v>0.94</v>
      </c>
      <c r="AA84">
        <v>0.75</v>
      </c>
      <c r="AB84">
        <v>0</v>
      </c>
      <c r="AC84">
        <v>0</v>
      </c>
      <c r="AD84">
        <v>192.92</v>
      </c>
      <c r="AE84">
        <v>24.84</v>
      </c>
      <c r="AF84">
        <v>93.82</v>
      </c>
      <c r="AG84">
        <v>0</v>
      </c>
      <c r="AH84">
        <v>0</v>
      </c>
      <c r="AI84">
        <v>27.78</v>
      </c>
      <c r="AJ84">
        <v>0.57999999999999996</v>
      </c>
      <c r="AK84">
        <v>0.89</v>
      </c>
      <c r="AL84">
        <v>0.7</v>
      </c>
      <c r="AM84">
        <v>0.48</v>
      </c>
      <c r="AN84">
        <v>0</v>
      </c>
      <c r="AO84">
        <v>48.23</v>
      </c>
      <c r="AP84">
        <v>0</v>
      </c>
      <c r="AQ84">
        <v>4.2</v>
      </c>
      <c r="AR84">
        <v>0.36</v>
      </c>
      <c r="AS84">
        <v>20</v>
      </c>
      <c r="AT84">
        <v>0</v>
      </c>
      <c r="AU84">
        <v>0</v>
      </c>
      <c r="AV84">
        <v>0</v>
      </c>
    </row>
    <row r="85" spans="7:48">
      <c r="G85" t="s">
        <v>127</v>
      </c>
      <c r="H85" s="115">
        <v>344.40999999999997</v>
      </c>
      <c r="I85" s="88">
        <v>0.75</v>
      </c>
      <c r="J85" s="88">
        <v>4.68</v>
      </c>
      <c r="K85" s="88">
        <v>48.23</v>
      </c>
      <c r="L85" s="88">
        <v>0</v>
      </c>
      <c r="M85" s="116">
        <v>0</v>
      </c>
      <c r="N85" s="115">
        <v>0</v>
      </c>
      <c r="O85" s="88">
        <v>20</v>
      </c>
      <c r="P85" s="88">
        <v>0</v>
      </c>
      <c r="Q85" s="88">
        <v>0</v>
      </c>
      <c r="R85" s="88">
        <v>0</v>
      </c>
      <c r="S85" s="116">
        <v>0</v>
      </c>
      <c r="W85">
        <v>0.7</v>
      </c>
      <c r="X85">
        <v>0.41</v>
      </c>
      <c r="Y85">
        <v>0.47</v>
      </c>
      <c r="Z85">
        <v>0.94</v>
      </c>
      <c r="AA85">
        <v>0.75</v>
      </c>
      <c r="AB85">
        <v>0</v>
      </c>
      <c r="AC85">
        <v>0</v>
      </c>
      <c r="AD85">
        <v>192.92</v>
      </c>
      <c r="AE85">
        <v>24.84</v>
      </c>
      <c r="AF85">
        <v>93.82</v>
      </c>
      <c r="AG85">
        <v>0</v>
      </c>
      <c r="AH85">
        <v>0</v>
      </c>
      <c r="AI85">
        <v>27.78</v>
      </c>
      <c r="AJ85">
        <v>0.57999999999999996</v>
      </c>
      <c r="AK85">
        <v>0.89</v>
      </c>
      <c r="AL85">
        <v>0.7</v>
      </c>
      <c r="AM85">
        <v>0.48</v>
      </c>
      <c r="AN85">
        <v>0</v>
      </c>
      <c r="AO85">
        <v>48.23</v>
      </c>
      <c r="AP85">
        <v>0</v>
      </c>
      <c r="AQ85">
        <v>4.2</v>
      </c>
      <c r="AR85">
        <v>0.36</v>
      </c>
      <c r="AS85">
        <v>20</v>
      </c>
      <c r="AT85">
        <v>0</v>
      </c>
      <c r="AU85">
        <v>0</v>
      </c>
      <c r="AV85">
        <v>0</v>
      </c>
    </row>
    <row r="86" spans="7:48">
      <c r="G86" t="s">
        <v>128</v>
      </c>
      <c r="H86" s="115">
        <v>344.40999999999997</v>
      </c>
      <c r="I86" s="88">
        <v>0.75</v>
      </c>
      <c r="J86" s="88">
        <v>4.68</v>
      </c>
      <c r="K86" s="88">
        <v>48.23</v>
      </c>
      <c r="L86" s="88">
        <v>0</v>
      </c>
      <c r="M86" s="116">
        <v>0</v>
      </c>
      <c r="N86" s="115">
        <v>0</v>
      </c>
      <c r="O86" s="88">
        <v>20</v>
      </c>
      <c r="P86" s="88">
        <v>0</v>
      </c>
      <c r="Q86" s="88">
        <v>0</v>
      </c>
      <c r="R86" s="88">
        <v>0</v>
      </c>
      <c r="S86" s="116">
        <v>0</v>
      </c>
      <c r="W86">
        <v>0.7</v>
      </c>
      <c r="X86">
        <v>0.41</v>
      </c>
      <c r="Y86">
        <v>0.47</v>
      </c>
      <c r="Z86">
        <v>0.94</v>
      </c>
      <c r="AA86">
        <v>0.75</v>
      </c>
      <c r="AB86">
        <v>0</v>
      </c>
      <c r="AC86">
        <v>0</v>
      </c>
      <c r="AD86">
        <v>192.92</v>
      </c>
      <c r="AE86">
        <v>24.84</v>
      </c>
      <c r="AF86">
        <v>93.82</v>
      </c>
      <c r="AG86">
        <v>0</v>
      </c>
      <c r="AH86">
        <v>0</v>
      </c>
      <c r="AI86">
        <v>27.78</v>
      </c>
      <c r="AJ86">
        <v>0.57999999999999996</v>
      </c>
      <c r="AK86">
        <v>0.89</v>
      </c>
      <c r="AL86">
        <v>0.7</v>
      </c>
      <c r="AM86">
        <v>0.48</v>
      </c>
      <c r="AN86">
        <v>0</v>
      </c>
      <c r="AO86">
        <v>48.23</v>
      </c>
      <c r="AP86">
        <v>0</v>
      </c>
      <c r="AQ86">
        <v>4.2</v>
      </c>
      <c r="AR86">
        <v>0.36</v>
      </c>
      <c r="AS86">
        <v>20</v>
      </c>
      <c r="AT86">
        <v>0</v>
      </c>
      <c r="AU86">
        <v>0</v>
      </c>
      <c r="AV86">
        <v>0</v>
      </c>
    </row>
    <row r="87" spans="7:48">
      <c r="G87" t="s">
        <v>129</v>
      </c>
      <c r="H87" s="115">
        <v>463.78</v>
      </c>
      <c r="I87" s="88">
        <v>17.149999999999999</v>
      </c>
      <c r="J87" s="88">
        <v>4.68</v>
      </c>
      <c r="K87" s="88">
        <v>48.23</v>
      </c>
      <c r="L87" s="88">
        <v>0</v>
      </c>
      <c r="M87" s="116">
        <v>0</v>
      </c>
      <c r="N87" s="115">
        <v>0</v>
      </c>
      <c r="O87" s="88">
        <v>20</v>
      </c>
      <c r="P87" s="88">
        <v>0</v>
      </c>
      <c r="Q87" s="88">
        <v>0</v>
      </c>
      <c r="R87" s="88">
        <v>0</v>
      </c>
      <c r="S87" s="116">
        <v>0</v>
      </c>
      <c r="W87">
        <v>0.7</v>
      </c>
      <c r="X87">
        <v>0.41</v>
      </c>
      <c r="Y87">
        <v>0.47</v>
      </c>
      <c r="Z87">
        <v>0.94</v>
      </c>
      <c r="AA87">
        <v>0.75</v>
      </c>
      <c r="AB87">
        <v>0</v>
      </c>
      <c r="AC87">
        <v>24.84</v>
      </c>
      <c r="AD87">
        <v>289.38</v>
      </c>
      <c r="AE87">
        <v>24.84</v>
      </c>
      <c r="AF87">
        <v>93.82</v>
      </c>
      <c r="AG87">
        <v>0</v>
      </c>
      <c r="AH87">
        <v>16.399999999999999</v>
      </c>
      <c r="AI87">
        <v>25.85</v>
      </c>
      <c r="AJ87">
        <v>0.57999999999999996</v>
      </c>
      <c r="AK87">
        <v>0.89</v>
      </c>
      <c r="AL87">
        <v>0.7</v>
      </c>
      <c r="AM87">
        <v>0.48</v>
      </c>
      <c r="AN87">
        <v>0</v>
      </c>
      <c r="AO87">
        <v>48.23</v>
      </c>
      <c r="AP87">
        <v>0</v>
      </c>
      <c r="AQ87">
        <v>4.2</v>
      </c>
      <c r="AR87">
        <v>0.36</v>
      </c>
      <c r="AS87">
        <v>20</v>
      </c>
      <c r="AT87">
        <v>0</v>
      </c>
      <c r="AU87">
        <v>0</v>
      </c>
      <c r="AV87">
        <v>0</v>
      </c>
    </row>
    <row r="88" spans="7:48">
      <c r="G88" t="s">
        <v>130</v>
      </c>
      <c r="H88" s="115">
        <v>463.78</v>
      </c>
      <c r="I88" s="88">
        <v>17.149999999999999</v>
      </c>
      <c r="J88" s="88">
        <v>4.68</v>
      </c>
      <c r="K88" s="88">
        <v>48.23</v>
      </c>
      <c r="L88" s="88">
        <v>0</v>
      </c>
      <c r="M88" s="116">
        <v>0</v>
      </c>
      <c r="N88" s="115">
        <v>0</v>
      </c>
      <c r="O88" s="88">
        <v>20</v>
      </c>
      <c r="P88" s="88">
        <v>0</v>
      </c>
      <c r="Q88" s="88">
        <v>0</v>
      </c>
      <c r="R88" s="88">
        <v>0</v>
      </c>
      <c r="S88" s="116">
        <v>0</v>
      </c>
      <c r="W88">
        <v>0.7</v>
      </c>
      <c r="X88">
        <v>0.41</v>
      </c>
      <c r="Y88">
        <v>0.47</v>
      </c>
      <c r="Z88">
        <v>0.94</v>
      </c>
      <c r="AA88">
        <v>0.75</v>
      </c>
      <c r="AB88">
        <v>0</v>
      </c>
      <c r="AC88">
        <v>24.84</v>
      </c>
      <c r="AD88">
        <v>289.38</v>
      </c>
      <c r="AE88">
        <v>24.84</v>
      </c>
      <c r="AF88">
        <v>93.82</v>
      </c>
      <c r="AG88">
        <v>0</v>
      </c>
      <c r="AH88">
        <v>16.399999999999999</v>
      </c>
      <c r="AI88">
        <v>25.85</v>
      </c>
      <c r="AJ88">
        <v>0.57999999999999996</v>
      </c>
      <c r="AK88">
        <v>0.89</v>
      </c>
      <c r="AL88">
        <v>0.7</v>
      </c>
      <c r="AM88">
        <v>0.48</v>
      </c>
      <c r="AN88">
        <v>0</v>
      </c>
      <c r="AO88">
        <v>48.23</v>
      </c>
      <c r="AP88">
        <v>0</v>
      </c>
      <c r="AQ88">
        <v>4.2</v>
      </c>
      <c r="AR88">
        <v>0.36</v>
      </c>
      <c r="AS88">
        <v>20</v>
      </c>
      <c r="AT88">
        <v>0</v>
      </c>
      <c r="AU88">
        <v>0</v>
      </c>
      <c r="AV88">
        <v>0</v>
      </c>
    </row>
    <row r="89" spans="7:48">
      <c r="G89" t="s">
        <v>131</v>
      </c>
      <c r="H89" s="115">
        <v>463.78</v>
      </c>
      <c r="I89" s="88">
        <v>17.149999999999999</v>
      </c>
      <c r="J89" s="88">
        <v>4.68</v>
      </c>
      <c r="K89" s="88">
        <v>48.23</v>
      </c>
      <c r="L89" s="88">
        <v>0</v>
      </c>
      <c r="M89" s="116">
        <v>0</v>
      </c>
      <c r="N89" s="115">
        <v>0</v>
      </c>
      <c r="O89" s="88">
        <v>20</v>
      </c>
      <c r="P89" s="88">
        <v>0</v>
      </c>
      <c r="Q89" s="88">
        <v>0</v>
      </c>
      <c r="R89" s="88">
        <v>0</v>
      </c>
      <c r="S89" s="116">
        <v>0</v>
      </c>
      <c r="W89">
        <v>0.7</v>
      </c>
      <c r="X89">
        <v>0.41</v>
      </c>
      <c r="Y89">
        <v>0.47</v>
      </c>
      <c r="Z89">
        <v>0.94</v>
      </c>
      <c r="AA89">
        <v>0.75</v>
      </c>
      <c r="AB89">
        <v>0</v>
      </c>
      <c r="AC89">
        <v>24.84</v>
      </c>
      <c r="AD89">
        <v>289.38</v>
      </c>
      <c r="AE89">
        <v>24.84</v>
      </c>
      <c r="AF89">
        <v>93.82</v>
      </c>
      <c r="AG89">
        <v>0</v>
      </c>
      <c r="AH89">
        <v>16.399999999999999</v>
      </c>
      <c r="AI89">
        <v>25.85</v>
      </c>
      <c r="AJ89">
        <v>0.57999999999999996</v>
      </c>
      <c r="AK89">
        <v>0.89</v>
      </c>
      <c r="AL89">
        <v>0.7</v>
      </c>
      <c r="AM89">
        <v>0.48</v>
      </c>
      <c r="AN89">
        <v>0</v>
      </c>
      <c r="AO89">
        <v>48.23</v>
      </c>
      <c r="AP89">
        <v>0</v>
      </c>
      <c r="AQ89">
        <v>4.2</v>
      </c>
      <c r="AR89">
        <v>0.36</v>
      </c>
      <c r="AS89">
        <v>20</v>
      </c>
      <c r="AT89">
        <v>0</v>
      </c>
      <c r="AU89">
        <v>0</v>
      </c>
      <c r="AV89">
        <v>0</v>
      </c>
    </row>
    <row r="90" spans="7:48">
      <c r="G90" t="s">
        <v>132</v>
      </c>
      <c r="H90" s="115">
        <v>463.78</v>
      </c>
      <c r="I90" s="88">
        <v>17.149999999999999</v>
      </c>
      <c r="J90" s="88">
        <v>4.68</v>
      </c>
      <c r="K90" s="88">
        <v>48.23</v>
      </c>
      <c r="L90" s="88">
        <v>0</v>
      </c>
      <c r="M90" s="116">
        <v>0</v>
      </c>
      <c r="N90" s="115">
        <v>0</v>
      </c>
      <c r="O90" s="88">
        <v>20</v>
      </c>
      <c r="P90" s="88">
        <v>0</v>
      </c>
      <c r="Q90" s="88">
        <v>0</v>
      </c>
      <c r="R90" s="88">
        <v>0</v>
      </c>
      <c r="S90" s="116">
        <v>0</v>
      </c>
      <c r="W90">
        <v>0.7</v>
      </c>
      <c r="X90">
        <v>0.41</v>
      </c>
      <c r="Y90">
        <v>0.47</v>
      </c>
      <c r="Z90">
        <v>0.94</v>
      </c>
      <c r="AA90">
        <v>0.75</v>
      </c>
      <c r="AB90">
        <v>0</v>
      </c>
      <c r="AC90">
        <v>24.84</v>
      </c>
      <c r="AD90">
        <v>289.38</v>
      </c>
      <c r="AE90">
        <v>24.84</v>
      </c>
      <c r="AF90">
        <v>93.82</v>
      </c>
      <c r="AG90">
        <v>0</v>
      </c>
      <c r="AH90">
        <v>16.399999999999999</v>
      </c>
      <c r="AI90">
        <v>25.85</v>
      </c>
      <c r="AJ90">
        <v>0.57999999999999996</v>
      </c>
      <c r="AK90">
        <v>0.89</v>
      </c>
      <c r="AL90">
        <v>0.7</v>
      </c>
      <c r="AM90">
        <v>0.48</v>
      </c>
      <c r="AN90">
        <v>0</v>
      </c>
      <c r="AO90">
        <v>48.23</v>
      </c>
      <c r="AP90">
        <v>0</v>
      </c>
      <c r="AQ90">
        <v>4.2</v>
      </c>
      <c r="AR90">
        <v>0.36</v>
      </c>
      <c r="AS90">
        <v>20</v>
      </c>
      <c r="AT90">
        <v>0</v>
      </c>
      <c r="AU90">
        <v>0</v>
      </c>
      <c r="AV90">
        <v>0</v>
      </c>
    </row>
    <row r="91" spans="7:48">
      <c r="G91" t="s">
        <v>133</v>
      </c>
      <c r="H91" s="115">
        <v>512.01</v>
      </c>
      <c r="I91" s="88">
        <v>0.75</v>
      </c>
      <c r="J91" s="88">
        <v>4.7200000000000006</v>
      </c>
      <c r="K91" s="88">
        <v>48.23</v>
      </c>
      <c r="L91" s="88">
        <v>0</v>
      </c>
      <c r="M91" s="116">
        <v>0</v>
      </c>
      <c r="N91" s="115">
        <v>0</v>
      </c>
      <c r="O91" s="88">
        <v>20</v>
      </c>
      <c r="P91" s="88">
        <v>0</v>
      </c>
      <c r="Q91" s="88">
        <v>0</v>
      </c>
      <c r="R91" s="88">
        <v>0</v>
      </c>
      <c r="S91" s="116">
        <v>0</v>
      </c>
      <c r="W91">
        <v>0.7</v>
      </c>
      <c r="X91">
        <v>0.41</v>
      </c>
      <c r="Y91">
        <v>0.47</v>
      </c>
      <c r="Z91">
        <v>0.94</v>
      </c>
      <c r="AA91">
        <v>0.75</v>
      </c>
      <c r="AB91">
        <v>0</v>
      </c>
      <c r="AC91">
        <v>24.84</v>
      </c>
      <c r="AD91">
        <v>337.61</v>
      </c>
      <c r="AE91">
        <v>24.84</v>
      </c>
      <c r="AF91">
        <v>93.82</v>
      </c>
      <c r="AG91">
        <v>0</v>
      </c>
      <c r="AH91">
        <v>0</v>
      </c>
      <c r="AI91">
        <v>25.85</v>
      </c>
      <c r="AJ91">
        <v>0.57999999999999996</v>
      </c>
      <c r="AK91">
        <v>0.89</v>
      </c>
      <c r="AL91">
        <v>0.7</v>
      </c>
      <c r="AM91">
        <v>0.48</v>
      </c>
      <c r="AN91">
        <v>0</v>
      </c>
      <c r="AO91">
        <v>48.23</v>
      </c>
      <c r="AP91">
        <v>0</v>
      </c>
      <c r="AQ91">
        <v>4.24</v>
      </c>
      <c r="AR91">
        <v>0.36</v>
      </c>
      <c r="AS91">
        <v>20</v>
      </c>
      <c r="AT91">
        <v>0</v>
      </c>
      <c r="AU91">
        <v>0</v>
      </c>
      <c r="AV91">
        <v>0</v>
      </c>
    </row>
    <row r="92" spans="7:48">
      <c r="G92" t="s">
        <v>134</v>
      </c>
      <c r="H92" s="115">
        <v>512.01</v>
      </c>
      <c r="I92" s="88">
        <v>0.75</v>
      </c>
      <c r="J92" s="88">
        <v>4.7200000000000006</v>
      </c>
      <c r="K92" s="88">
        <v>48.23</v>
      </c>
      <c r="L92" s="88">
        <v>0</v>
      </c>
      <c r="M92" s="116">
        <v>0</v>
      </c>
      <c r="N92" s="115">
        <v>0</v>
      </c>
      <c r="O92" s="88">
        <v>20</v>
      </c>
      <c r="P92" s="88">
        <v>0</v>
      </c>
      <c r="Q92" s="88">
        <v>0</v>
      </c>
      <c r="R92" s="88">
        <v>0</v>
      </c>
      <c r="S92" s="116">
        <v>0</v>
      </c>
      <c r="W92">
        <v>0.7</v>
      </c>
      <c r="X92">
        <v>0.41</v>
      </c>
      <c r="Y92">
        <v>0.47</v>
      </c>
      <c r="Z92">
        <v>0.94</v>
      </c>
      <c r="AA92">
        <v>0.75</v>
      </c>
      <c r="AB92">
        <v>0</v>
      </c>
      <c r="AC92">
        <v>24.84</v>
      </c>
      <c r="AD92">
        <v>337.61</v>
      </c>
      <c r="AE92">
        <v>24.84</v>
      </c>
      <c r="AF92">
        <v>93.82</v>
      </c>
      <c r="AG92">
        <v>0</v>
      </c>
      <c r="AH92">
        <v>0</v>
      </c>
      <c r="AI92">
        <v>25.85</v>
      </c>
      <c r="AJ92">
        <v>0.57999999999999996</v>
      </c>
      <c r="AK92">
        <v>0.89</v>
      </c>
      <c r="AL92">
        <v>0.7</v>
      </c>
      <c r="AM92">
        <v>0.48</v>
      </c>
      <c r="AN92">
        <v>0</v>
      </c>
      <c r="AO92">
        <v>48.23</v>
      </c>
      <c r="AP92">
        <v>0</v>
      </c>
      <c r="AQ92">
        <v>4.24</v>
      </c>
      <c r="AR92">
        <v>0.36</v>
      </c>
      <c r="AS92">
        <v>20</v>
      </c>
      <c r="AT92">
        <v>0</v>
      </c>
      <c r="AU92">
        <v>0</v>
      </c>
      <c r="AV92">
        <v>0</v>
      </c>
    </row>
    <row r="93" spans="7:48">
      <c r="G93" t="s">
        <v>135</v>
      </c>
      <c r="H93" s="115">
        <v>512.01</v>
      </c>
      <c r="I93" s="88">
        <v>0.75</v>
      </c>
      <c r="J93" s="88">
        <v>4.7200000000000006</v>
      </c>
      <c r="K93" s="88">
        <v>48.23</v>
      </c>
      <c r="L93" s="88">
        <v>0</v>
      </c>
      <c r="M93" s="116">
        <v>0</v>
      </c>
      <c r="N93" s="115">
        <v>0</v>
      </c>
      <c r="O93" s="88">
        <v>20</v>
      </c>
      <c r="P93" s="88">
        <v>0</v>
      </c>
      <c r="Q93" s="88">
        <v>0</v>
      </c>
      <c r="R93" s="88">
        <v>0</v>
      </c>
      <c r="S93" s="116">
        <v>0</v>
      </c>
      <c r="W93">
        <v>0.7</v>
      </c>
      <c r="X93">
        <v>0.41</v>
      </c>
      <c r="Y93">
        <v>0.47</v>
      </c>
      <c r="Z93">
        <v>0.94</v>
      </c>
      <c r="AA93">
        <v>0.75</v>
      </c>
      <c r="AB93">
        <v>0</v>
      </c>
      <c r="AC93">
        <v>24.84</v>
      </c>
      <c r="AD93">
        <v>337.61</v>
      </c>
      <c r="AE93">
        <v>24.84</v>
      </c>
      <c r="AF93">
        <v>93.82</v>
      </c>
      <c r="AG93">
        <v>0</v>
      </c>
      <c r="AH93">
        <v>0</v>
      </c>
      <c r="AI93">
        <v>25.85</v>
      </c>
      <c r="AJ93">
        <v>0.57999999999999996</v>
      </c>
      <c r="AK93">
        <v>0.89</v>
      </c>
      <c r="AL93">
        <v>0.7</v>
      </c>
      <c r="AM93">
        <v>0.48</v>
      </c>
      <c r="AN93">
        <v>0</v>
      </c>
      <c r="AO93">
        <v>48.23</v>
      </c>
      <c r="AP93">
        <v>0</v>
      </c>
      <c r="AQ93">
        <v>4.24</v>
      </c>
      <c r="AR93">
        <v>0.36</v>
      </c>
      <c r="AS93">
        <v>20</v>
      </c>
      <c r="AT93">
        <v>0</v>
      </c>
      <c r="AU93">
        <v>0</v>
      </c>
      <c r="AV93">
        <v>0</v>
      </c>
    </row>
    <row r="94" spans="7:48">
      <c r="G94" t="s">
        <v>136</v>
      </c>
      <c r="H94" s="115">
        <v>512.01</v>
      </c>
      <c r="I94" s="88">
        <v>0.75</v>
      </c>
      <c r="J94" s="88">
        <v>4.7200000000000006</v>
      </c>
      <c r="K94" s="88">
        <v>48.23</v>
      </c>
      <c r="L94" s="88">
        <v>0</v>
      </c>
      <c r="M94" s="116">
        <v>0</v>
      </c>
      <c r="N94" s="115">
        <v>0</v>
      </c>
      <c r="O94" s="88">
        <v>20</v>
      </c>
      <c r="P94" s="88">
        <v>0</v>
      </c>
      <c r="Q94" s="88">
        <v>0</v>
      </c>
      <c r="R94" s="88">
        <v>0</v>
      </c>
      <c r="S94" s="116">
        <v>0</v>
      </c>
      <c r="W94">
        <v>0.7</v>
      </c>
      <c r="X94">
        <v>0.41</v>
      </c>
      <c r="Y94">
        <v>0.47</v>
      </c>
      <c r="Z94">
        <v>0.94</v>
      </c>
      <c r="AA94">
        <v>0.75</v>
      </c>
      <c r="AB94">
        <v>0</v>
      </c>
      <c r="AC94">
        <v>24.84</v>
      </c>
      <c r="AD94">
        <v>337.61</v>
      </c>
      <c r="AE94">
        <v>24.84</v>
      </c>
      <c r="AF94">
        <v>93.82</v>
      </c>
      <c r="AG94">
        <v>0</v>
      </c>
      <c r="AH94">
        <v>0</v>
      </c>
      <c r="AI94">
        <v>25.85</v>
      </c>
      <c r="AJ94">
        <v>0.57999999999999996</v>
      </c>
      <c r="AK94">
        <v>0.89</v>
      </c>
      <c r="AL94">
        <v>0.7</v>
      </c>
      <c r="AM94">
        <v>0.48</v>
      </c>
      <c r="AN94">
        <v>0</v>
      </c>
      <c r="AO94">
        <v>48.23</v>
      </c>
      <c r="AP94">
        <v>0</v>
      </c>
      <c r="AQ94">
        <v>4.24</v>
      </c>
      <c r="AR94">
        <v>0.36</v>
      </c>
      <c r="AS94">
        <v>20</v>
      </c>
      <c r="AT94">
        <v>0</v>
      </c>
      <c r="AU94">
        <v>0</v>
      </c>
      <c r="AV94">
        <v>0</v>
      </c>
    </row>
    <row r="95" spans="7:48">
      <c r="G95" t="s">
        <v>137</v>
      </c>
      <c r="H95" s="115">
        <v>608.47</v>
      </c>
      <c r="I95" s="88">
        <v>161.84</v>
      </c>
      <c r="J95" s="88">
        <v>4.7200000000000006</v>
      </c>
      <c r="K95" s="88">
        <v>48.23</v>
      </c>
      <c r="L95" s="88">
        <v>0</v>
      </c>
      <c r="M95" s="116">
        <v>0</v>
      </c>
      <c r="N95" s="115">
        <v>0</v>
      </c>
      <c r="O95" s="88">
        <v>20</v>
      </c>
      <c r="P95" s="88">
        <v>0</v>
      </c>
      <c r="Q95" s="88">
        <v>0</v>
      </c>
      <c r="R95" s="88">
        <v>0</v>
      </c>
      <c r="S95" s="116">
        <v>0</v>
      </c>
      <c r="W95">
        <v>0.7</v>
      </c>
      <c r="X95">
        <v>0.41</v>
      </c>
      <c r="Y95">
        <v>0.47</v>
      </c>
      <c r="Z95">
        <v>0.94</v>
      </c>
      <c r="AA95">
        <v>0.75</v>
      </c>
      <c r="AB95">
        <v>0</v>
      </c>
      <c r="AC95">
        <v>24.84</v>
      </c>
      <c r="AD95">
        <v>434.07</v>
      </c>
      <c r="AE95">
        <v>24.84</v>
      </c>
      <c r="AF95">
        <v>93.82</v>
      </c>
      <c r="AG95">
        <v>144.69</v>
      </c>
      <c r="AH95">
        <v>16.399999999999999</v>
      </c>
      <c r="AI95">
        <v>25.85</v>
      </c>
      <c r="AJ95">
        <v>0.57999999999999996</v>
      </c>
      <c r="AK95">
        <v>0.89</v>
      </c>
      <c r="AL95">
        <v>0.7</v>
      </c>
      <c r="AM95">
        <v>0.48</v>
      </c>
      <c r="AN95">
        <v>0</v>
      </c>
      <c r="AO95">
        <v>48.23</v>
      </c>
      <c r="AP95">
        <v>0</v>
      </c>
      <c r="AQ95">
        <v>4.24</v>
      </c>
      <c r="AR95">
        <v>0.36</v>
      </c>
      <c r="AS95">
        <v>20</v>
      </c>
      <c r="AT95">
        <v>0</v>
      </c>
      <c r="AU95">
        <v>0</v>
      </c>
      <c r="AV95">
        <v>0</v>
      </c>
    </row>
    <row r="96" spans="7:48">
      <c r="G96" t="s">
        <v>138</v>
      </c>
      <c r="H96" s="115">
        <v>608.47</v>
      </c>
      <c r="I96" s="88">
        <v>161.84</v>
      </c>
      <c r="J96" s="88">
        <v>4.7200000000000006</v>
      </c>
      <c r="K96" s="88">
        <v>48.23</v>
      </c>
      <c r="L96" s="88">
        <v>0</v>
      </c>
      <c r="M96" s="116">
        <v>0</v>
      </c>
      <c r="N96" s="115">
        <v>0</v>
      </c>
      <c r="O96" s="88">
        <v>20</v>
      </c>
      <c r="P96" s="88">
        <v>0</v>
      </c>
      <c r="Q96" s="88">
        <v>0</v>
      </c>
      <c r="R96" s="88">
        <v>0</v>
      </c>
      <c r="S96" s="116">
        <v>0</v>
      </c>
      <c r="W96">
        <v>0.7</v>
      </c>
      <c r="X96">
        <v>0.41</v>
      </c>
      <c r="Y96">
        <v>0.47</v>
      </c>
      <c r="Z96">
        <v>0.94</v>
      </c>
      <c r="AA96">
        <v>0.75</v>
      </c>
      <c r="AB96">
        <v>0</v>
      </c>
      <c r="AC96">
        <v>24.84</v>
      </c>
      <c r="AD96">
        <v>434.07</v>
      </c>
      <c r="AE96">
        <v>24.84</v>
      </c>
      <c r="AF96">
        <v>93.82</v>
      </c>
      <c r="AG96">
        <v>144.69</v>
      </c>
      <c r="AH96">
        <v>16.399999999999999</v>
      </c>
      <c r="AI96">
        <v>25.85</v>
      </c>
      <c r="AJ96">
        <v>0.57999999999999996</v>
      </c>
      <c r="AK96">
        <v>0.89</v>
      </c>
      <c r="AL96">
        <v>0.7</v>
      </c>
      <c r="AM96">
        <v>0.48</v>
      </c>
      <c r="AN96">
        <v>0</v>
      </c>
      <c r="AO96">
        <v>48.23</v>
      </c>
      <c r="AP96">
        <v>0</v>
      </c>
      <c r="AQ96">
        <v>4.24</v>
      </c>
      <c r="AR96">
        <v>0.36</v>
      </c>
      <c r="AS96">
        <v>20</v>
      </c>
      <c r="AT96">
        <v>0</v>
      </c>
      <c r="AU96">
        <v>0</v>
      </c>
      <c r="AV96">
        <v>0</v>
      </c>
    </row>
    <row r="97" spans="1:133">
      <c r="G97" t="s">
        <v>139</v>
      </c>
      <c r="H97" s="115">
        <v>608.47</v>
      </c>
      <c r="I97" s="88">
        <v>161.84</v>
      </c>
      <c r="J97" s="88">
        <v>4.7200000000000006</v>
      </c>
      <c r="K97" s="88">
        <v>48.23</v>
      </c>
      <c r="L97" s="88">
        <v>0</v>
      </c>
      <c r="M97" s="116">
        <v>0</v>
      </c>
      <c r="N97" s="115">
        <v>0</v>
      </c>
      <c r="O97" s="88">
        <v>20</v>
      </c>
      <c r="P97" s="88">
        <v>0</v>
      </c>
      <c r="Q97" s="88">
        <v>0</v>
      </c>
      <c r="R97" s="88">
        <v>0</v>
      </c>
      <c r="S97" s="116">
        <v>0</v>
      </c>
      <c r="W97">
        <v>0.7</v>
      </c>
      <c r="X97">
        <v>0.41</v>
      </c>
      <c r="Y97">
        <v>0.47</v>
      </c>
      <c r="Z97">
        <v>0.94</v>
      </c>
      <c r="AA97">
        <v>0.75</v>
      </c>
      <c r="AB97">
        <v>0</v>
      </c>
      <c r="AC97">
        <v>24.84</v>
      </c>
      <c r="AD97">
        <v>434.07</v>
      </c>
      <c r="AE97">
        <v>24.84</v>
      </c>
      <c r="AF97">
        <v>93.82</v>
      </c>
      <c r="AG97">
        <v>144.69</v>
      </c>
      <c r="AH97">
        <v>16.399999999999999</v>
      </c>
      <c r="AI97">
        <v>25.85</v>
      </c>
      <c r="AJ97">
        <v>0.57999999999999996</v>
      </c>
      <c r="AK97">
        <v>0.89</v>
      </c>
      <c r="AL97">
        <v>0.7</v>
      </c>
      <c r="AM97">
        <v>0.48</v>
      </c>
      <c r="AN97">
        <v>0</v>
      </c>
      <c r="AO97">
        <v>48.23</v>
      </c>
      <c r="AP97">
        <v>0</v>
      </c>
      <c r="AQ97">
        <v>4.24</v>
      </c>
      <c r="AR97">
        <v>0.36</v>
      </c>
      <c r="AS97">
        <v>20</v>
      </c>
      <c r="AT97">
        <v>0</v>
      </c>
      <c r="AU97">
        <v>0</v>
      </c>
      <c r="AV97">
        <v>0</v>
      </c>
    </row>
    <row r="98" spans="1:133">
      <c r="G98" t="s">
        <v>140</v>
      </c>
      <c r="H98" s="115">
        <v>608.47</v>
      </c>
      <c r="I98" s="88">
        <v>161.84</v>
      </c>
      <c r="J98" s="88">
        <v>4.7200000000000006</v>
      </c>
      <c r="K98" s="88">
        <v>48.23</v>
      </c>
      <c r="L98" s="88">
        <v>0</v>
      </c>
      <c r="M98" s="116">
        <v>0</v>
      </c>
      <c r="N98" s="115">
        <v>0</v>
      </c>
      <c r="O98" s="88">
        <v>20</v>
      </c>
      <c r="P98" s="88">
        <v>0</v>
      </c>
      <c r="Q98" s="88">
        <v>0</v>
      </c>
      <c r="R98" s="88">
        <v>0</v>
      </c>
      <c r="S98" s="116">
        <v>0</v>
      </c>
      <c r="W98">
        <v>0.7</v>
      </c>
      <c r="X98">
        <v>0.41</v>
      </c>
      <c r="Y98">
        <v>0.47</v>
      </c>
      <c r="Z98">
        <v>0.94</v>
      </c>
      <c r="AA98">
        <v>0.75</v>
      </c>
      <c r="AB98">
        <v>0</v>
      </c>
      <c r="AC98">
        <v>24.84</v>
      </c>
      <c r="AD98">
        <v>434.07</v>
      </c>
      <c r="AE98">
        <v>24.84</v>
      </c>
      <c r="AF98">
        <v>93.82</v>
      </c>
      <c r="AG98">
        <v>144.69</v>
      </c>
      <c r="AH98">
        <v>16.399999999999999</v>
      </c>
      <c r="AI98">
        <v>25.85</v>
      </c>
      <c r="AJ98">
        <v>0.57999999999999996</v>
      </c>
      <c r="AK98">
        <v>0.89</v>
      </c>
      <c r="AL98">
        <v>0.7</v>
      </c>
      <c r="AM98">
        <v>0.48</v>
      </c>
      <c r="AN98">
        <v>0</v>
      </c>
      <c r="AO98">
        <v>48.23</v>
      </c>
      <c r="AP98">
        <v>0</v>
      </c>
      <c r="AQ98">
        <v>4.24</v>
      </c>
      <c r="AR98">
        <v>0.36</v>
      </c>
      <c r="AS98">
        <v>20</v>
      </c>
      <c r="AT98">
        <v>0</v>
      </c>
      <c r="AU98">
        <v>0</v>
      </c>
      <c r="AV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6.4901850000000012</v>
      </c>
      <c r="I99" s="111">
        <f t="shared" ref="I99:BU99" si="1">SUM(I3:I98)/4000</f>
        <v>0.77747750000000027</v>
      </c>
      <c r="J99" s="111">
        <f t="shared" si="1"/>
        <v>0.10622000000000005</v>
      </c>
      <c r="K99" s="111">
        <f t="shared" si="1"/>
        <v>1.351392499999998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0.48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1.680000000000003E-2</v>
      </c>
      <c r="X99">
        <f t="shared" si="1"/>
        <v>9.8399999999999876E-3</v>
      </c>
      <c r="Y99">
        <f t="shared" si="1"/>
        <v>1.1279999999999984E-2</v>
      </c>
      <c r="Z99">
        <f t="shared" si="1"/>
        <v>2.2559999999999969E-2</v>
      </c>
      <c r="AA99">
        <f t="shared" si="1"/>
        <v>1.7999999999999999E-2</v>
      </c>
      <c r="AB99">
        <f t="shared" si="1"/>
        <v>7.4939999999999993E-2</v>
      </c>
      <c r="AC99">
        <f t="shared" si="1"/>
        <v>0.14903999999999995</v>
      </c>
      <c r="AD99">
        <f t="shared" si="1"/>
        <v>2.8938000000000006</v>
      </c>
      <c r="AE99">
        <f t="shared" si="1"/>
        <v>0.14903999999999995</v>
      </c>
      <c r="AF99">
        <f t="shared" si="1"/>
        <v>2.2516799999999972</v>
      </c>
      <c r="AG99">
        <f t="shared" si="1"/>
        <v>0.57876000000000005</v>
      </c>
      <c r="AH99">
        <f t="shared" si="1"/>
        <v>5.9330000000000008E-2</v>
      </c>
      <c r="AI99">
        <f t="shared" si="1"/>
        <v>0.5677099999999996</v>
      </c>
      <c r="AJ99">
        <f t="shared" si="1"/>
        <v>1.3457499999999975E-2</v>
      </c>
      <c r="AK99">
        <f t="shared" si="1"/>
        <v>2.1360000000000011E-2</v>
      </c>
      <c r="AL99">
        <f t="shared" si="1"/>
        <v>1.680000000000003E-2</v>
      </c>
      <c r="AM99">
        <f t="shared" si="1"/>
        <v>1.1519999999999983E-2</v>
      </c>
      <c r="AN99">
        <f t="shared" si="1"/>
        <v>3.0879999999999998E-2</v>
      </c>
      <c r="AO99">
        <f t="shared" si="1"/>
        <v>0.31349250000000006</v>
      </c>
      <c r="AP99">
        <f t="shared" si="1"/>
        <v>0.85750000000000004</v>
      </c>
      <c r="AQ99">
        <f t="shared" si="1"/>
        <v>9.4700000000000048E-2</v>
      </c>
      <c r="AR99">
        <f t="shared" si="1"/>
        <v>8.6399999999999914E-3</v>
      </c>
      <c r="AS99">
        <f t="shared" si="1"/>
        <v>0.48</v>
      </c>
      <c r="AT99">
        <f t="shared" si="1"/>
        <v>0.28323750000000003</v>
      </c>
      <c r="AU99">
        <f t="shared" si="1"/>
        <v>0.12138750000000005</v>
      </c>
      <c r="AV99">
        <f t="shared" si="1"/>
        <v>0.14952000000000001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2022-05-04T07:26:47Z</dcterms:modified>
</cp:coreProperties>
</file>